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ard\Desktop\Documents (15)\Pool Stuff\Archives - Stats\32 Summer '22\Solids\"/>
    </mc:Choice>
  </mc:AlternateContent>
  <bookViews>
    <workbookView xWindow="0" yWindow="2580" windowWidth="16380" windowHeight="5610" tabRatio="694"/>
  </bookViews>
  <sheets>
    <sheet name="rosters" sheetId="1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W68" i="1" l="1"/>
  <c r="V68" i="1"/>
  <c r="S68" i="1"/>
  <c r="R68" i="1"/>
  <c r="I62" i="1" l="1"/>
  <c r="W154" i="1"/>
  <c r="V154" i="1"/>
  <c r="S154" i="1"/>
  <c r="R154" i="1"/>
  <c r="U112" i="1" l="1"/>
  <c r="P138" i="1" l="1"/>
  <c r="U111" i="1" l="1"/>
  <c r="P154" i="1" l="1"/>
  <c r="M10" i="1" s="1"/>
  <c r="L10" i="1"/>
  <c r="K10" i="1"/>
  <c r="I10" i="1"/>
  <c r="G10" i="1"/>
  <c r="D10" i="1" l="1"/>
  <c r="P68" i="1"/>
  <c r="U56" i="1"/>
  <c r="U137" i="1" l="1"/>
  <c r="K154" i="1"/>
  <c r="J154" i="1"/>
  <c r="I153" i="1"/>
  <c r="U127" i="1"/>
  <c r="U128" i="1"/>
  <c r="U129" i="1"/>
  <c r="U130" i="1"/>
  <c r="U133" i="1"/>
  <c r="U132" i="1"/>
  <c r="U134" i="1"/>
  <c r="U121" i="1" l="1"/>
  <c r="U100" i="1"/>
  <c r="W122" i="1"/>
  <c r="V122" i="1"/>
  <c r="S122" i="1"/>
  <c r="R122" i="1"/>
  <c r="W101" i="1" l="1"/>
  <c r="V101" i="1"/>
  <c r="S101" i="1"/>
  <c r="R101" i="1"/>
  <c r="P101" i="1"/>
  <c r="I74" i="1" l="1"/>
  <c r="I72" i="1"/>
  <c r="P44" i="1" l="1"/>
  <c r="L16" i="1" l="1"/>
  <c r="K16" i="1"/>
  <c r="G154" i="1"/>
  <c r="I16" i="1" s="1"/>
  <c r="F154" i="1"/>
  <c r="G16" i="1" s="1"/>
  <c r="D154" i="1"/>
  <c r="M16" i="1" s="1"/>
  <c r="I152" i="1"/>
  <c r="I151" i="1"/>
  <c r="I150" i="1"/>
  <c r="I148" i="1"/>
  <c r="I149" i="1"/>
  <c r="I147" i="1"/>
  <c r="I146" i="1"/>
  <c r="I145" i="1"/>
  <c r="I144" i="1"/>
  <c r="I143" i="1"/>
  <c r="I142" i="1"/>
  <c r="D16" i="1" l="1"/>
  <c r="W138" i="1"/>
  <c r="L12" i="1" s="1"/>
  <c r="V138" i="1"/>
  <c r="K12" i="1" s="1"/>
  <c r="S138" i="1"/>
  <c r="I12" i="1" s="1"/>
  <c r="R138" i="1"/>
  <c r="G12" i="1" s="1"/>
  <c r="M12" i="1"/>
  <c r="K138" i="1"/>
  <c r="L17" i="1" s="1"/>
  <c r="J138" i="1"/>
  <c r="K17" i="1" s="1"/>
  <c r="G138" i="1"/>
  <c r="I17" i="1" s="1"/>
  <c r="F138" i="1"/>
  <c r="G17" i="1" s="1"/>
  <c r="D138" i="1"/>
  <c r="M17" i="1" s="1"/>
  <c r="I137" i="1"/>
  <c r="U136" i="1"/>
  <c r="I136" i="1"/>
  <c r="U135" i="1"/>
  <c r="I135" i="1"/>
  <c r="U131" i="1"/>
  <c r="I133" i="1"/>
  <c r="I132" i="1"/>
  <c r="I131" i="1"/>
  <c r="I130" i="1"/>
  <c r="I129" i="1"/>
  <c r="I128" i="1"/>
  <c r="I126" i="1"/>
  <c r="U126" i="1"/>
  <c r="I127" i="1"/>
  <c r="L9" i="1"/>
  <c r="K9" i="1"/>
  <c r="I9" i="1"/>
  <c r="G9" i="1"/>
  <c r="P122" i="1"/>
  <c r="M9" i="1" s="1"/>
  <c r="K122" i="1"/>
  <c r="L21" i="1" s="1"/>
  <c r="J122" i="1"/>
  <c r="K21" i="1" s="1"/>
  <c r="G122" i="1"/>
  <c r="I21" i="1" s="1"/>
  <c r="F122" i="1"/>
  <c r="G21" i="1" s="1"/>
  <c r="D122" i="1"/>
  <c r="M21" i="1" s="1"/>
  <c r="I121" i="1"/>
  <c r="U120" i="1"/>
  <c r="I120" i="1"/>
  <c r="U119" i="1"/>
  <c r="I119" i="1"/>
  <c r="I118" i="1"/>
  <c r="I116" i="1"/>
  <c r="U118" i="1"/>
  <c r="I117" i="1"/>
  <c r="U117" i="1"/>
  <c r="I113" i="1"/>
  <c r="U116" i="1"/>
  <c r="I115" i="1"/>
  <c r="U115" i="1"/>
  <c r="I114" i="1"/>
  <c r="U114" i="1"/>
  <c r="I112" i="1"/>
  <c r="U113" i="1"/>
  <c r="I110" i="1"/>
  <c r="U110" i="1"/>
  <c r="I111" i="1"/>
  <c r="L20" i="1"/>
  <c r="K20" i="1"/>
  <c r="I20" i="1"/>
  <c r="G20" i="1"/>
  <c r="M20" i="1"/>
  <c r="K101" i="1"/>
  <c r="L14" i="1" s="1"/>
  <c r="J101" i="1"/>
  <c r="K14" i="1" s="1"/>
  <c r="G101" i="1"/>
  <c r="I14" i="1" s="1"/>
  <c r="F101" i="1"/>
  <c r="G14" i="1" s="1"/>
  <c r="D101" i="1"/>
  <c r="M14" i="1" s="1"/>
  <c r="I100" i="1"/>
  <c r="U99" i="1"/>
  <c r="I99" i="1"/>
  <c r="U98" i="1"/>
  <c r="I98" i="1"/>
  <c r="U97" i="1"/>
  <c r="I97" i="1"/>
  <c r="U96" i="1"/>
  <c r="I96" i="1"/>
  <c r="U95" i="1"/>
  <c r="I95" i="1"/>
  <c r="U94" i="1"/>
  <c r="I93" i="1"/>
  <c r="U93" i="1"/>
  <c r="I94" i="1"/>
  <c r="U92" i="1"/>
  <c r="I92" i="1"/>
  <c r="U90" i="1"/>
  <c r="I91" i="1"/>
  <c r="U89" i="1"/>
  <c r="I89" i="1"/>
  <c r="U91" i="1"/>
  <c r="I90" i="1"/>
  <c r="W84" i="1"/>
  <c r="L19" i="1" s="1"/>
  <c r="V84" i="1"/>
  <c r="K19" i="1" s="1"/>
  <c r="S84" i="1"/>
  <c r="I19" i="1" s="1"/>
  <c r="R84" i="1"/>
  <c r="G19" i="1" s="1"/>
  <c r="P84" i="1"/>
  <c r="M19" i="1" s="1"/>
  <c r="K84" i="1"/>
  <c r="L13" i="1" s="1"/>
  <c r="J84" i="1"/>
  <c r="K13" i="1" s="1"/>
  <c r="G84" i="1"/>
  <c r="I13" i="1" s="1"/>
  <c r="F84" i="1"/>
  <c r="G13" i="1" s="1"/>
  <c r="D84" i="1"/>
  <c r="M13" i="1" s="1"/>
  <c r="U83" i="1"/>
  <c r="I83" i="1"/>
  <c r="U82" i="1"/>
  <c r="I82" i="1"/>
  <c r="U81" i="1"/>
  <c r="I81" i="1"/>
  <c r="U79" i="1"/>
  <c r="I78" i="1"/>
  <c r="U78" i="1"/>
  <c r="I79" i="1"/>
  <c r="U76" i="1"/>
  <c r="I77" i="1"/>
  <c r="U77" i="1"/>
  <c r="I76" i="1"/>
  <c r="U75" i="1"/>
  <c r="I75" i="1"/>
  <c r="U74" i="1"/>
  <c r="U73" i="1"/>
  <c r="I73" i="1"/>
  <c r="U72" i="1"/>
  <c r="L11" i="1"/>
  <c r="K11" i="1"/>
  <c r="I11" i="1"/>
  <c r="G11" i="1"/>
  <c r="M11" i="1"/>
  <c r="K68" i="1"/>
  <c r="L18" i="1" s="1"/>
  <c r="J68" i="1"/>
  <c r="K18" i="1" s="1"/>
  <c r="G68" i="1"/>
  <c r="I18" i="1" s="1"/>
  <c r="F68" i="1"/>
  <c r="G18" i="1" s="1"/>
  <c r="D68" i="1"/>
  <c r="M18" i="1" s="1"/>
  <c r="C68" i="1"/>
  <c r="U67" i="1"/>
  <c r="I67" i="1"/>
  <c r="U66" i="1"/>
  <c r="I66" i="1"/>
  <c r="U65" i="1"/>
  <c r="I65" i="1"/>
  <c r="U64" i="1"/>
  <c r="I64" i="1"/>
  <c r="U63" i="1"/>
  <c r="I63" i="1"/>
  <c r="U62" i="1"/>
  <c r="I61" i="1"/>
  <c r="U61" i="1"/>
  <c r="I60" i="1"/>
  <c r="U59" i="1"/>
  <c r="I58" i="1"/>
  <c r="U60" i="1"/>
  <c r="I59" i="1"/>
  <c r="U58" i="1"/>
  <c r="I57" i="1"/>
  <c r="U57" i="1"/>
  <c r="I56" i="1"/>
  <c r="W44" i="1"/>
  <c r="L15" i="1" s="1"/>
  <c r="V44" i="1"/>
  <c r="K15" i="1" s="1"/>
  <c r="S44" i="1"/>
  <c r="I15" i="1" s="1"/>
  <c r="R44" i="1"/>
  <c r="G15" i="1" s="1"/>
  <c r="M15" i="1"/>
  <c r="K44" i="1"/>
  <c r="L8" i="1" s="1"/>
  <c r="J44" i="1"/>
  <c r="K8" i="1" s="1"/>
  <c r="G44" i="1"/>
  <c r="I8" i="1" s="1"/>
  <c r="F44" i="1"/>
  <c r="G8" i="1" s="1"/>
  <c r="D44" i="1"/>
  <c r="M8" i="1" s="1"/>
  <c r="C44" i="1"/>
  <c r="U43" i="1"/>
  <c r="I43" i="1"/>
  <c r="U42" i="1"/>
  <c r="I42" i="1"/>
  <c r="U41" i="1"/>
  <c r="I41" i="1"/>
  <c r="U38" i="1"/>
  <c r="U40" i="1"/>
  <c r="I39" i="1"/>
  <c r="U39" i="1"/>
  <c r="I38" i="1"/>
  <c r="U37" i="1"/>
  <c r="I37" i="1"/>
  <c r="U36" i="1"/>
  <c r="I36" i="1"/>
  <c r="U35" i="1"/>
  <c r="I35" i="1"/>
  <c r="U34" i="1"/>
  <c r="I34" i="1"/>
  <c r="U33" i="1"/>
  <c r="I33" i="1"/>
  <c r="U32" i="1"/>
  <c r="I32" i="1"/>
  <c r="I22" i="1" l="1"/>
  <c r="L22" i="1"/>
  <c r="K22" i="1"/>
  <c r="G22" i="1"/>
  <c r="M22" i="1"/>
  <c r="D11" i="1"/>
  <c r="D20" i="1"/>
  <c r="D19" i="1"/>
  <c r="D13" i="1"/>
  <c r="D21" i="1"/>
  <c r="D18" i="1"/>
  <c r="D17" i="1"/>
  <c r="D15" i="1"/>
  <c r="D9" i="1"/>
  <c r="D14" i="1"/>
  <c r="D8" i="1"/>
  <c r="D12" i="1"/>
  <c r="W74" i="3"/>
  <c r="V74" i="3"/>
  <c r="S74" i="3"/>
  <c r="F12" i="3" s="1"/>
  <c r="R74" i="3"/>
  <c r="D12" i="3" s="1"/>
  <c r="G12" i="3" s="1"/>
  <c r="K74" i="3"/>
  <c r="J74" i="3"/>
  <c r="G74" i="3"/>
  <c r="F14" i="3" s="1"/>
  <c r="F74" i="3"/>
  <c r="D14" i="3" s="1"/>
  <c r="G14" i="3" s="1"/>
  <c r="U73" i="3"/>
  <c r="U72" i="3"/>
  <c r="U71" i="3"/>
  <c r="I71" i="3"/>
  <c r="U70" i="3"/>
  <c r="I70" i="3"/>
  <c r="U69" i="3"/>
  <c r="I69" i="3"/>
  <c r="U68" i="3"/>
  <c r="I68" i="3"/>
  <c r="U67" i="3"/>
  <c r="I67" i="3"/>
  <c r="U66" i="3"/>
  <c r="I66" i="3"/>
  <c r="U65" i="3"/>
  <c r="I65" i="3"/>
  <c r="U64" i="3"/>
  <c r="I64" i="3"/>
  <c r="W61" i="3"/>
  <c r="L10" i="3" s="1"/>
  <c r="V61" i="3"/>
  <c r="K10" i="3" s="1"/>
  <c r="S61" i="3"/>
  <c r="R61" i="3"/>
  <c r="K61" i="3"/>
  <c r="J61" i="3"/>
  <c r="K11" i="3" s="1"/>
  <c r="M11" i="3" s="1"/>
  <c r="G61" i="3"/>
  <c r="F61" i="3"/>
  <c r="D11" i="3" s="1"/>
  <c r="U60" i="3"/>
  <c r="I60" i="3"/>
  <c r="I59" i="3"/>
  <c r="U58" i="3"/>
  <c r="I58" i="3"/>
  <c r="U57" i="3"/>
  <c r="I57" i="3"/>
  <c r="U56" i="3"/>
  <c r="I56" i="3"/>
  <c r="U55" i="3"/>
  <c r="I55" i="3"/>
  <c r="U54" i="3"/>
  <c r="I54" i="3"/>
  <c r="U53" i="3"/>
  <c r="I53" i="3"/>
  <c r="U52" i="3"/>
  <c r="I52" i="3"/>
  <c r="U51" i="3"/>
  <c r="I51" i="3"/>
  <c r="W47" i="3"/>
  <c r="V47" i="3"/>
  <c r="K13" i="3" s="1"/>
  <c r="S47" i="3"/>
  <c r="F13" i="3" s="1"/>
  <c r="R47" i="3"/>
  <c r="K47" i="3"/>
  <c r="J47" i="3"/>
  <c r="K15" i="3" s="1"/>
  <c r="G47" i="3"/>
  <c r="F15" i="3" s="1"/>
  <c r="F47" i="3"/>
  <c r="U46" i="3"/>
  <c r="I46" i="3"/>
  <c r="U45" i="3"/>
  <c r="U44" i="3"/>
  <c r="I44" i="3"/>
  <c r="U43" i="3"/>
  <c r="I43" i="3"/>
  <c r="U42" i="3"/>
  <c r="I42" i="3"/>
  <c r="U41" i="3"/>
  <c r="I41" i="3"/>
  <c r="U40" i="3"/>
  <c r="I40" i="3"/>
  <c r="U39" i="3"/>
  <c r="I39" i="3"/>
  <c r="U38" i="3"/>
  <c r="I38" i="3"/>
  <c r="U37" i="3"/>
  <c r="I37" i="3"/>
  <c r="W32" i="3"/>
  <c r="V32" i="3"/>
  <c r="S32" i="3"/>
  <c r="F9" i="3" s="1"/>
  <c r="R32" i="3"/>
  <c r="D9" i="3" s="1"/>
  <c r="G9" i="3" s="1"/>
  <c r="K32" i="3"/>
  <c r="J32" i="3"/>
  <c r="G32" i="3"/>
  <c r="F8" i="3" s="1"/>
  <c r="F32" i="3"/>
  <c r="D8" i="3" s="1"/>
  <c r="U31" i="3"/>
  <c r="I31" i="3"/>
  <c r="U30" i="3"/>
  <c r="U29" i="3"/>
  <c r="U28" i="3"/>
  <c r="I28" i="3"/>
  <c r="U27" i="3"/>
  <c r="I27" i="3"/>
  <c r="U26" i="3"/>
  <c r="I26" i="3"/>
  <c r="U25" i="3"/>
  <c r="I25" i="3"/>
  <c r="U24" i="3"/>
  <c r="I24" i="3"/>
  <c r="U23" i="3"/>
  <c r="I23" i="3"/>
  <c r="U22" i="3"/>
  <c r="I22" i="3"/>
  <c r="L15" i="3"/>
  <c r="D15" i="3"/>
  <c r="G15" i="3" s="1"/>
  <c r="L14" i="3"/>
  <c r="K14" i="3"/>
  <c r="M14" i="3" s="1"/>
  <c r="L13" i="3"/>
  <c r="D13" i="3"/>
  <c r="G13" i="3" s="1"/>
  <c r="L12" i="3"/>
  <c r="K12" i="3"/>
  <c r="M12" i="3" s="1"/>
  <c r="L11" i="3"/>
  <c r="F11" i="3"/>
  <c r="F10" i="3"/>
  <c r="D10" i="3"/>
  <c r="G10" i="3" s="1"/>
  <c r="L9" i="3"/>
  <c r="K9" i="3"/>
  <c r="L8" i="3"/>
  <c r="K8" i="3"/>
  <c r="M8" i="3" s="1"/>
  <c r="B8" i="3"/>
  <c r="G11" i="3" l="1"/>
  <c r="M15" i="3"/>
  <c r="M13" i="3"/>
  <c r="D16" i="3"/>
  <c r="G8" i="3"/>
  <c r="F16" i="3"/>
  <c r="M10" i="3"/>
  <c r="K16" i="3"/>
  <c r="L16" i="3"/>
  <c r="M9" i="3"/>
</calcChain>
</file>

<file path=xl/sharedStrings.xml><?xml version="1.0" encoding="utf-8"?>
<sst xmlns="http://schemas.openxmlformats.org/spreadsheetml/2006/main" count="697" uniqueCount="368">
  <si>
    <t>W</t>
  </si>
  <si>
    <t>-</t>
  </si>
  <si>
    <t>L</t>
  </si>
  <si>
    <t>LAST WEEK</t>
  </si>
  <si>
    <t>Home Location</t>
  </si>
  <si>
    <t>MATCH</t>
  </si>
  <si>
    <t xml:space="preserve"> TOT</t>
  </si>
  <si>
    <t>GAMES</t>
  </si>
  <si>
    <t>TOT</t>
  </si>
  <si>
    <t>S/L</t>
  </si>
  <si>
    <t>#</t>
  </si>
  <si>
    <t xml:space="preserve">  </t>
  </si>
  <si>
    <t>Open Stats</t>
  </si>
  <si>
    <t xml:space="preserve"> Open Stats</t>
  </si>
  <si>
    <t>Break and Run Leaders</t>
  </si>
  <si>
    <t>(HOME TEAM IF IN CAPS)</t>
  </si>
  <si>
    <t xml:space="preserve"> Jim Hansel, CPT</t>
  </si>
  <si>
    <t xml:space="preserve"> Barry Morris</t>
  </si>
  <si>
    <t xml:space="preserve"> Rick Morris</t>
  </si>
  <si>
    <t xml:space="preserve"> Scott Fuller</t>
  </si>
  <si>
    <t xml:space="preserve"> Jordan Fuller</t>
  </si>
  <si>
    <t xml:space="preserve"> Eric Wertz</t>
  </si>
  <si>
    <t>Dave Dixon</t>
  </si>
  <si>
    <t>Robert Webber</t>
  </si>
  <si>
    <t>Robert Arnold</t>
  </si>
  <si>
    <t>Amy Webber</t>
  </si>
  <si>
    <t>Crystal Arnold</t>
  </si>
  <si>
    <t>TJ Ballent, CPT</t>
  </si>
  <si>
    <t>Mountain Stone Inn</t>
  </si>
  <si>
    <t>Tubbys</t>
  </si>
  <si>
    <t>Zack Thompson</t>
  </si>
  <si>
    <t>Jamie Yoder</t>
  </si>
  <si>
    <t>Mike Millitecs</t>
  </si>
  <si>
    <t>Mike Bowles, CPT</t>
  </si>
  <si>
    <t xml:space="preserve">Tim McElwee </t>
  </si>
  <si>
    <t>George Beegle</t>
  </si>
  <si>
    <t>Eric Kennedy</t>
  </si>
  <si>
    <t>Clay Brandt</t>
  </si>
  <si>
    <t>Bob Roush</t>
  </si>
  <si>
    <t>Tony Turner</t>
  </si>
  <si>
    <t>Phyllis Reese</t>
  </si>
  <si>
    <t>Gene Poet</t>
  </si>
  <si>
    <t>Zack Miller</t>
  </si>
  <si>
    <t>Keith Deibler</t>
  </si>
  <si>
    <t>Ken Browning</t>
  </si>
  <si>
    <t>Juan Ortiz</t>
  </si>
  <si>
    <t>Howie Kemmerer</t>
  </si>
  <si>
    <t>Bill Gusler</t>
  </si>
  <si>
    <t>Ron Bishop</t>
  </si>
  <si>
    <t xml:space="preserve">Matt Wheeler </t>
  </si>
  <si>
    <t xml:space="preserve">Erin Johnson </t>
  </si>
  <si>
    <t xml:space="preserve">Troy Schoffstall </t>
  </si>
  <si>
    <t>Wade Cutler, CPT</t>
  </si>
  <si>
    <t>Troy Hockenberry</t>
  </si>
  <si>
    <t>Kirby Nickel</t>
  </si>
  <si>
    <t>4</t>
  </si>
  <si>
    <t xml:space="preserve">Tim Reisinger </t>
  </si>
  <si>
    <t>5</t>
  </si>
  <si>
    <t>Tubbys Shapshooters</t>
  </si>
  <si>
    <t>Tubbys Sharpshooters</t>
  </si>
  <si>
    <t xml:space="preserve">Sportsmen's Inn </t>
  </si>
  <si>
    <t xml:space="preserve">Rusty Wheeler, CPT </t>
  </si>
  <si>
    <t>Jim Boone</t>
  </si>
  <si>
    <t>Ben Garrison</t>
  </si>
  <si>
    <t>Jodi Garrison, CPT</t>
  </si>
  <si>
    <t>Mountain Stone Destroyers</t>
  </si>
  <si>
    <t>Blockheads</t>
  </si>
  <si>
    <t>Rusty's Sportsmens Inn</t>
  </si>
  <si>
    <t>Riverside</t>
  </si>
  <si>
    <t>Sammy Leonard</t>
  </si>
  <si>
    <r>
      <rPr>
        <b/>
        <sz val="10"/>
        <color rgb="FF0000CC"/>
        <rFont val="Arial"/>
        <family val="2"/>
      </rPr>
      <t>Please be considerate of the players who are shooting the match.</t>
    </r>
    <r>
      <rPr>
        <sz val="10"/>
        <rFont val="Arial"/>
        <family val="2"/>
      </rPr>
      <t xml:space="preserve">  If a player fouls, it is the responsibility of his/her</t>
    </r>
  </si>
  <si>
    <r>
      <t xml:space="preserve">opponent to call the foul.  The teammates who aren't shooting the match have </t>
    </r>
    <r>
      <rPr>
        <b/>
        <u/>
        <sz val="10"/>
        <rFont val="Arial"/>
        <family val="2"/>
      </rPr>
      <t>no right</t>
    </r>
    <r>
      <rPr>
        <sz val="10"/>
        <rFont val="Arial"/>
        <family val="2"/>
      </rPr>
      <t xml:space="preserve"> to tell their player that the opponent</t>
    </r>
  </si>
  <si>
    <t>Bobby Bosler</t>
  </si>
  <si>
    <t>Steve Stoner</t>
  </si>
  <si>
    <r>
      <rPr>
        <b/>
        <sz val="10"/>
        <color rgb="FF0000CC"/>
        <rFont val="Arial"/>
        <family val="2"/>
      </rPr>
      <t>Helpful Tip</t>
    </r>
    <r>
      <rPr>
        <sz val="10"/>
        <rFont val="Arial"/>
        <family val="2"/>
      </rPr>
      <t xml:space="preserve">:  </t>
    </r>
    <r>
      <rPr>
        <i/>
        <sz val="10"/>
        <rFont val="Arial"/>
        <family val="2"/>
      </rPr>
      <t>Smartphones with slow motion video capabilities will take the "guesswork" out.</t>
    </r>
  </si>
  <si>
    <t>Riverside TOT</t>
  </si>
  <si>
    <t>Linda's sCrUE BALLS</t>
  </si>
  <si>
    <t>Donna's Sportsmen</t>
  </si>
  <si>
    <t>Kody Poet</t>
  </si>
  <si>
    <t>MVP Rules -  8 total matches required to win MVP (This division,this session)</t>
  </si>
  <si>
    <t>Best Match win percentage will determine the winner.  In the event of a tie, tiebreakers are as follows…</t>
  </si>
  <si>
    <r>
      <t xml:space="preserve">1) Most Matches played.  2) Head to Head.  </t>
    </r>
    <r>
      <rPr>
        <b/>
        <u/>
        <sz val="10"/>
        <color rgb="FF0000CC"/>
        <rFont val="Arial"/>
        <family val="2"/>
      </rPr>
      <t>*3) Average win/loss margin per match</t>
    </r>
    <r>
      <rPr>
        <u/>
        <sz val="10"/>
        <color rgb="FF0000CC"/>
        <rFont val="Arial"/>
        <family val="2"/>
      </rPr>
      <t xml:space="preserve"> </t>
    </r>
    <r>
      <rPr>
        <u/>
        <sz val="10"/>
        <rFont val="Arial"/>
        <family val="2"/>
      </rPr>
      <t xml:space="preserve"> </t>
    </r>
  </si>
  <si>
    <r>
      <t xml:space="preserve">Explanation of </t>
    </r>
    <r>
      <rPr>
        <b/>
        <sz val="11"/>
        <color rgb="FF0000CC"/>
        <rFont val="Arial"/>
        <family val="2"/>
      </rPr>
      <t xml:space="preserve">"Average win/loss margin per match" </t>
    </r>
  </si>
  <si>
    <t xml:space="preserve">If a "7" plays a "4" and wins 5-0, the win/loss margin for the "7" for that match is +2 because the "4" </t>
  </si>
  <si>
    <t xml:space="preserve">fell 2 games short of winning the match (since it is a 5-2 race).  If a "7" loses to a "4" 0-2, the win/loss margin </t>
  </si>
  <si>
    <t xml:space="preserve">for the "7" is - (minus) 5 because the "7" fell 5 games short of winning the match. </t>
  </si>
  <si>
    <t>4) Average Skill Level of Opponent (Strength of Schedule)</t>
  </si>
  <si>
    <t>Mike McGuire</t>
  </si>
  <si>
    <t>Eli Brougher</t>
  </si>
  <si>
    <t xml:space="preserve"> Peggy Morris</t>
  </si>
  <si>
    <t>James Brenneman</t>
  </si>
  <si>
    <t xml:space="preserve">the teammates of the OFFENDING player should alert THEIR OWN PLAYER that he/she fouled. (Sportsmanship)  </t>
  </si>
  <si>
    <t>If the 2 players disagree that a foul occurred (even after a timout), the ruling is that no foul occurred.</t>
  </si>
  <si>
    <t xml:space="preserve">fouled.    A timeout can be used to alert a teammate that they believe that the opponent fouled.  </t>
  </si>
  <si>
    <t>Todd Olejniczak</t>
  </si>
  <si>
    <t xml:space="preserve">Francis Boone </t>
  </si>
  <si>
    <t>Qualification S/L is where you played a majority of your matches, lower if tied</t>
  </si>
  <si>
    <r>
      <rPr>
        <b/>
        <sz val="14"/>
        <rFont val="Arial"/>
        <family val="2"/>
      </rPr>
      <t>PA</t>
    </r>
    <r>
      <rPr>
        <b/>
        <sz val="14"/>
        <color rgb="FF0000CC"/>
        <rFont val="Arial"/>
        <family val="2"/>
      </rPr>
      <t>C</t>
    </r>
    <r>
      <rPr>
        <b/>
        <sz val="14"/>
        <color rgb="FFFF0000"/>
        <rFont val="Arial"/>
        <family val="2"/>
      </rPr>
      <t>S</t>
    </r>
    <r>
      <rPr>
        <sz val="14"/>
        <rFont val="Arial"/>
        <family val="2"/>
      </rPr>
      <t xml:space="preserve"> Fall '15 Session (Perry County)</t>
    </r>
  </si>
  <si>
    <t>If it is decided that a team is forfeiting too many matches which is creating unfairness within</t>
  </si>
  <si>
    <t>for the remainder of the session.</t>
  </si>
  <si>
    <t xml:space="preserve">the division, the league office has the right to remove the team and  create a new schedule </t>
  </si>
  <si>
    <t>Matt Bailor</t>
  </si>
  <si>
    <t>Phil DeMuro</t>
  </si>
  <si>
    <t>Marysville Moose</t>
  </si>
  <si>
    <t xml:space="preserve">AJ Peck </t>
  </si>
  <si>
    <t>Laurie Morris, CPT</t>
  </si>
  <si>
    <t>Brennon Umbenhauer</t>
  </si>
  <si>
    <t xml:space="preserve"> Kevin Bryner</t>
  </si>
  <si>
    <t>Mike Webb</t>
  </si>
  <si>
    <t xml:space="preserve"> Jason Kochenour</t>
  </si>
  <si>
    <t>Bobby Hull</t>
  </si>
  <si>
    <t>Max Maguire</t>
  </si>
  <si>
    <t>Kathy Blosser</t>
  </si>
  <si>
    <t>Alan Davis</t>
  </si>
  <si>
    <t>Terry Beecher</t>
  </si>
  <si>
    <t>OFFICE TO CHECK IF ELIGIBLE TO PLAY THIS WEEK OR IF THEY WILL BE FORCED TO FORFEIT.</t>
  </si>
  <si>
    <t>lindas scrueballs</t>
  </si>
  <si>
    <r>
      <t xml:space="preserve">TEAM </t>
    </r>
    <r>
      <rPr>
        <b/>
        <i/>
        <sz val="11"/>
        <color rgb="FF0000CC"/>
        <rFont val="Arial"/>
        <family val="2"/>
      </rPr>
      <t>ROSTERS</t>
    </r>
    <r>
      <rPr>
        <b/>
        <i/>
        <sz val="11"/>
        <color rgb="FFFF0000"/>
        <rFont val="Arial"/>
        <family val="2"/>
      </rPr>
      <t xml:space="preserve"> (Below) LISTED IN RED ARE SIGNIFICANTLY IN ARREARS.  PLEASE CALL LEAGUE </t>
    </r>
  </si>
  <si>
    <t>Spring '16 Session (Perry County)</t>
  </si>
  <si>
    <t xml:space="preserve">   Week 1       1/18/16</t>
  </si>
  <si>
    <t>M7</t>
  </si>
  <si>
    <t>Jason Haas, CPT</t>
  </si>
  <si>
    <t xml:space="preserve">postseason because a "bubble team" received numerous forfeit wins by pure random chance and no skill </t>
  </si>
  <si>
    <t xml:space="preserve">whatsoever.  A full win (1 point) should only be awarded if the match was earned by playing and winning on the  </t>
  </si>
  <si>
    <t>Week 1 Opponent</t>
  </si>
  <si>
    <t>Joe Gasper</t>
  </si>
  <si>
    <t>BLOCKHEADS</t>
  </si>
  <si>
    <t>DONNAS SPORTSMEN</t>
  </si>
  <si>
    <t>RIVERSIDE TOT</t>
  </si>
  <si>
    <t>SHARPSHOOTERS</t>
  </si>
  <si>
    <t>rustys sportsmens inn</t>
  </si>
  <si>
    <t>mountain stone destroyers</t>
  </si>
  <si>
    <t>marysville moose</t>
  </si>
  <si>
    <t xml:space="preserve"> Forfeits</t>
  </si>
  <si>
    <t xml:space="preserve">   Games</t>
  </si>
  <si>
    <t>Win %</t>
  </si>
  <si>
    <t>Matches</t>
  </si>
  <si>
    <t>Recycling is not permitted in the last 2 weeks of the session.</t>
  </si>
  <si>
    <t>for a forfeit win.   This was put to a vote and the outcome was no change to the existing rule.  --10/31/16</t>
  </si>
  <si>
    <t xml:space="preserve">The rationale for this is that it is grossly unfair for teams to play an entire 18 week session and not make the </t>
  </si>
  <si>
    <t xml:space="preserve">pool table.  Remember, teams are ranked according to win percentage.  If a team is the beneficiary of a </t>
  </si>
  <si>
    <t xml:space="preserve">forfeit, their named player still gets credit for a "match played" in regards to postseason eligibility.  They </t>
  </si>
  <si>
    <t xml:space="preserve">will not get credit for a "match played" in regards to MVP eligibility and they will not receive credit for a win or </t>
  </si>
  <si>
    <t>a loss for their individual statistics.</t>
  </si>
  <si>
    <t>Handicaps 5.0 and above receive 1 timeout per game.</t>
  </si>
  <si>
    <t>Handicaps 2.5-4.5 receive 2 timeouts per game.</t>
  </si>
  <si>
    <t>A 2.0 receives 3 timeouts per game.  ( but no longer may receive sideline coaching)</t>
  </si>
  <si>
    <t xml:space="preserve">Players are expected to be " good sports" when committing a foul but are no under obligation to tell the opponent if they </t>
  </si>
  <si>
    <r>
      <t xml:space="preserve">were not paying attention.  </t>
    </r>
    <r>
      <rPr>
        <sz val="10"/>
        <color rgb="FFFF0000"/>
        <rFont val="Arial"/>
        <family val="2"/>
      </rPr>
      <t xml:space="preserve">If a player commits an obvious foul, but the offending player doesn’t realize he/she fouled,  </t>
    </r>
  </si>
  <si>
    <t xml:space="preserve">considered postseason.  Players switching to another team during the session must be approved by the league office. </t>
  </si>
  <si>
    <t xml:space="preserve">If a team is a beneficiary of a forfeit win, their named rostered player will get credit for a "match played" in regards   </t>
  </si>
  <si>
    <t>to postseason eligibility, but the match will not count in regards to MVP eligibility.</t>
  </si>
  <si>
    <t>MVPs of their skill level category  will receive  a plaque.  The 3 categories are (2.0-3.5), (4.0-5.5), (6.0-7.5)</t>
  </si>
  <si>
    <r>
      <rPr>
        <b/>
        <sz val="11"/>
        <color rgb="FF0000FF"/>
        <rFont val="Arial"/>
        <family val="2"/>
      </rPr>
      <t>Timeouts</t>
    </r>
    <r>
      <rPr>
        <sz val="11"/>
        <rFont val="Arial"/>
        <family val="2"/>
      </rPr>
      <t xml:space="preserve"> are not to exceed 1 minute and begin at the time the timeout is called.</t>
    </r>
  </si>
  <si>
    <t>Break And Funs This Week</t>
  </si>
  <si>
    <t>Break And Funs This Session</t>
  </si>
  <si>
    <r>
      <t xml:space="preserve">match.  The team that is the beneficiary of a forfeit will receive </t>
    </r>
    <r>
      <rPr>
        <b/>
        <sz val="11"/>
        <color rgb="FFFF0000"/>
        <rFont val="Arial"/>
        <family val="2"/>
      </rPr>
      <t>0.7</t>
    </r>
    <r>
      <rPr>
        <sz val="11"/>
        <rFont val="Arial"/>
        <family val="2"/>
      </rPr>
      <t xml:space="preserve"> wins and</t>
    </r>
    <r>
      <rPr>
        <b/>
        <sz val="11"/>
        <color rgb="FFFF0000"/>
        <rFont val="Arial"/>
        <family val="2"/>
      </rPr>
      <t xml:space="preserve"> 0.3</t>
    </r>
    <r>
      <rPr>
        <sz val="11"/>
        <rFont val="Arial"/>
        <family val="2"/>
      </rPr>
      <t xml:space="preserve"> losses and will not have to pay</t>
    </r>
  </si>
  <si>
    <r>
      <t xml:space="preserve">If the team match is going very quickly, the 5th match does not have to start until 9:40 PM </t>
    </r>
    <r>
      <rPr>
        <sz val="10"/>
        <color rgb="FFFF0000"/>
        <rFont val="Arial"/>
        <family val="2"/>
      </rPr>
      <t>in the event that 1 of the teams</t>
    </r>
  </si>
  <si>
    <t>does not have their 5th player present yet.  If a player leaves early and does not play, the team of that player loses the right</t>
  </si>
  <si>
    <t>to exercise the 9:40 rule to their benefit.</t>
  </si>
  <si>
    <r>
      <t xml:space="preserve">Home team if in </t>
    </r>
    <r>
      <rPr>
        <b/>
        <sz val="11"/>
        <color rgb="FF0000CC"/>
        <rFont val="Arial"/>
        <family val="2"/>
      </rPr>
      <t>CAPS</t>
    </r>
  </si>
  <si>
    <t>Only (1) "7.5" can play for a given team in a given night</t>
  </si>
  <si>
    <t>AVERAGE S/L</t>
  </si>
  <si>
    <t xml:space="preserve"> Penalty Points</t>
  </si>
  <si>
    <t xml:space="preserve">Any team that forfeits an individual match will receive 0 points for that match and must still pay the $8 for that </t>
  </si>
  <si>
    <r>
      <rPr>
        <b/>
        <sz val="10"/>
        <color rgb="FF0000CC"/>
        <rFont val="Arial"/>
        <family val="2"/>
      </rPr>
      <t>RECYCLING (Ghost Rule</t>
    </r>
    <r>
      <rPr>
        <sz val="10"/>
        <rFont val="Arial"/>
        <family val="2"/>
      </rPr>
      <t>):  Each team may recycle 4</t>
    </r>
    <r>
      <rPr>
        <b/>
        <sz val="10"/>
        <color rgb="FF0000FF"/>
        <rFont val="Arial"/>
        <family val="2"/>
      </rPr>
      <t xml:space="preserve"> times</t>
    </r>
    <r>
      <rPr>
        <sz val="10"/>
        <rFont val="Arial"/>
        <family val="2"/>
      </rPr>
      <t xml:space="preserve"> during the session and no more than</t>
    </r>
    <r>
      <rPr>
        <sz val="9"/>
        <rFont val="Arial"/>
        <family val="2"/>
      </rPr>
      <t xml:space="preserve"> once in a given night.</t>
    </r>
  </si>
  <si>
    <t>Recycled player can be any skill level (except "7.5") as long as the "26.0" rule is met.</t>
  </si>
  <si>
    <t>A player may be recycled in back to back matches and can be used at any time and for any reason (including</t>
  </si>
  <si>
    <t xml:space="preserve">if a team has all 9 players present).  The recycling team gets to choose the player to be recycled and does not </t>
  </si>
  <si>
    <t>have to give any advance notice that it may recycle.</t>
  </si>
  <si>
    <t>Pool Cue-Ts</t>
  </si>
  <si>
    <t xml:space="preserve"> Kevin Dodson</t>
  </si>
  <si>
    <t xml:space="preserve"> Kevin Shutt</t>
  </si>
  <si>
    <t xml:space="preserve"> Sean Grissinger</t>
  </si>
  <si>
    <t xml:space="preserve"> Lyle Hartranft, Co-CPT</t>
  </si>
  <si>
    <t xml:space="preserve"> Anthony Hackman, Co-CPT</t>
  </si>
  <si>
    <t xml:space="preserve"> Dave Komykoski</t>
  </si>
  <si>
    <t xml:space="preserve"> Terry Smith</t>
  </si>
  <si>
    <t xml:space="preserve"> </t>
  </si>
  <si>
    <t xml:space="preserve"> Ed Kearney, CPT</t>
  </si>
  <si>
    <t xml:space="preserve"> George Houtz</t>
  </si>
  <si>
    <t xml:space="preserve"> Tim Meise</t>
  </si>
  <si>
    <t xml:space="preserve"> Rich Landis</t>
  </si>
  <si>
    <t xml:space="preserve"> Open Stats </t>
  </si>
  <si>
    <t>Castaways</t>
  </si>
  <si>
    <t xml:space="preserve"> John Lamplugh</t>
  </si>
  <si>
    <t xml:space="preserve"> Shawn Lilley</t>
  </si>
  <si>
    <t xml:space="preserve"> Bryan Douglas</t>
  </si>
  <si>
    <t xml:space="preserve"> Steve Marshall</t>
  </si>
  <si>
    <t>Off In The Corner</t>
  </si>
  <si>
    <t xml:space="preserve"> Daron Morrill</t>
  </si>
  <si>
    <t xml:space="preserve"> Bradley Keich</t>
  </si>
  <si>
    <t xml:space="preserve"> Patrick Kelly, Co-CPT</t>
  </si>
  <si>
    <t xml:space="preserve"> Jenn Kelly, CPT</t>
  </si>
  <si>
    <t>Last Call</t>
  </si>
  <si>
    <t xml:space="preserve"> Kevin Marroquin</t>
  </si>
  <si>
    <t xml:space="preserve"> Tim Neely</t>
  </si>
  <si>
    <t xml:space="preserve"> Jonah Stoddart</t>
  </si>
  <si>
    <t xml:space="preserve"> Liz Christian, CPT</t>
  </si>
  <si>
    <t>Enola Sportsmens</t>
  </si>
  <si>
    <t>The Hose</t>
  </si>
  <si>
    <t xml:space="preserve"> Kevin Miller</t>
  </si>
  <si>
    <t xml:space="preserve"> Josh Hawbaker</t>
  </si>
  <si>
    <t xml:space="preserve"> Brian Wilson</t>
  </si>
  <si>
    <t xml:space="preserve"> Emily Dauberman</t>
  </si>
  <si>
    <t xml:space="preserve"> Zach Morrill</t>
  </si>
  <si>
    <t>Angies</t>
  </si>
  <si>
    <t>Dauphin Home Assoc</t>
  </si>
  <si>
    <t xml:space="preserve"> Joe Lahr</t>
  </si>
  <si>
    <t xml:space="preserve"> Nick Ellis</t>
  </si>
  <si>
    <t xml:space="preserve"> Ron Straw</t>
  </si>
  <si>
    <t xml:space="preserve"> Ron John</t>
  </si>
  <si>
    <t xml:space="preserve"> Chuck Whitmyer</t>
  </si>
  <si>
    <t>PLEASE READ THE BOTTOM OF THIS DOCUMENT.  FAILURE TO DO SO DOES NOT EXCUSE ANYONE FROM</t>
  </si>
  <si>
    <r>
      <t xml:space="preserve">AGREEING TO THESE THESE TERMS AND CONDITIONS.  IGNORANCE IS REALLY </t>
    </r>
    <r>
      <rPr>
        <b/>
        <sz val="10.5"/>
        <rFont val="Arial"/>
        <family val="2"/>
      </rPr>
      <t>NOT</t>
    </r>
    <r>
      <rPr>
        <sz val="10.5"/>
        <rFont val="Arial"/>
        <family val="2"/>
      </rPr>
      <t xml:space="preserve"> BLISS.</t>
    </r>
  </si>
  <si>
    <t xml:space="preserve"> Colleen Shoop</t>
  </si>
  <si>
    <t xml:space="preserve"> Kerrin Lutz</t>
  </si>
  <si>
    <t>Chicks</t>
  </si>
  <si>
    <t>Dead Strokes</t>
  </si>
  <si>
    <t xml:space="preserve"> Stan Kovich</t>
  </si>
  <si>
    <t xml:space="preserve"> Dave Lavendier, CPT</t>
  </si>
  <si>
    <t xml:space="preserve"> Brandon Smith, Co-CPT</t>
  </si>
  <si>
    <t xml:space="preserve"> Don Severs</t>
  </si>
  <si>
    <t xml:space="preserve"> Pete Servatius</t>
  </si>
  <si>
    <t xml:space="preserve"> Zach Severs</t>
  </si>
  <si>
    <t xml:space="preserve"> Maggie Smith</t>
  </si>
  <si>
    <t xml:space="preserve"> Mike Servatius</t>
  </si>
  <si>
    <t>Chalk Is Cheap</t>
  </si>
  <si>
    <t xml:space="preserve"> Jay Mutzabaugh</t>
  </si>
  <si>
    <t xml:space="preserve"> Gualbarto Santos</t>
  </si>
  <si>
    <t xml:space="preserve"> Mike Hardy</t>
  </si>
  <si>
    <t>Rock Out w/Your Chalk Out</t>
  </si>
  <si>
    <t xml:space="preserve"> Bill Scharff</t>
  </si>
  <si>
    <t xml:space="preserve"> Bruce Wright</t>
  </si>
  <si>
    <t xml:space="preserve"> Justin Geegee</t>
  </si>
  <si>
    <t xml:space="preserve"> Tracy Klinger</t>
  </si>
  <si>
    <t xml:space="preserve"> David Zimmerman</t>
  </si>
  <si>
    <t>Rock Out W/Chalk Out</t>
  </si>
  <si>
    <t xml:space="preserve"> Scott Gibson, CPT</t>
  </si>
  <si>
    <t xml:space="preserve"> John Linn</t>
  </si>
  <si>
    <t>Bressler Club</t>
  </si>
  <si>
    <t xml:space="preserve"> Jacqui Hiemstra, CPT</t>
  </si>
  <si>
    <t xml:space="preserve"> Frank Moore, CPT</t>
  </si>
  <si>
    <t xml:space="preserve"> Duck Nornhold</t>
  </si>
  <si>
    <t xml:space="preserve"> Todd Quigley</t>
  </si>
  <si>
    <t xml:space="preserve"> Stephanie Ozimac</t>
  </si>
  <si>
    <t>New players may not be added during the last 3 weeks of the regular session.  Player adds must be approved by the</t>
  </si>
  <si>
    <t>league office and may be denied for any reason and at any time.  The league office may also bring "new" players</t>
  </si>
  <si>
    <t>in at whatever handicap it deems fair.</t>
  </si>
  <si>
    <t>If a player releases (throws or slams) his stick in frustration onto the table that the match is being played,</t>
  </si>
  <si>
    <t xml:space="preserve">it is a loss of game for unsportsmanlike behavior (even if no balls are contacted).  Players must repect the </t>
  </si>
  <si>
    <t>venues that are kind enough to allow us to use their tables.</t>
  </si>
  <si>
    <t xml:space="preserve"> Merrill Brown</t>
  </si>
  <si>
    <t xml:space="preserve"> Marcia Rector</t>
  </si>
  <si>
    <t xml:space="preserve"> Scott Granger</t>
  </si>
  <si>
    <t>AVG HCP</t>
  </si>
  <si>
    <t xml:space="preserve"> Clarence Marsh, CPT</t>
  </si>
  <si>
    <t xml:space="preserve"> Forrest Aeppli, CPT</t>
  </si>
  <si>
    <t xml:space="preserve"> Rick Boyer, CPT</t>
  </si>
  <si>
    <t xml:space="preserve"> Steve Weaver</t>
  </si>
  <si>
    <r>
      <t xml:space="preserve">TEAM </t>
    </r>
    <r>
      <rPr>
        <b/>
        <i/>
        <sz val="10.5"/>
        <color rgb="FF0000CC"/>
        <rFont val="Arial"/>
        <family val="2"/>
      </rPr>
      <t>ROSTERS</t>
    </r>
    <r>
      <rPr>
        <b/>
        <i/>
        <sz val="10.5"/>
        <color rgb="FFFF0000"/>
        <rFont val="Arial"/>
        <family val="2"/>
      </rPr>
      <t xml:space="preserve"> (BELOW) LISTED IN RED ARE MORE THAN 2 WEEKS ($80) IN ARREARS.  PLEASE CALL </t>
    </r>
  </si>
  <si>
    <t>LEAGUE OFFICE TO CHECK IF ELIGIBLE TO PLAY THIS WEEK OR IF THEY WILL BE FORCED TO FORFEIT.</t>
  </si>
  <si>
    <t>The Pour House</t>
  </si>
  <si>
    <t>Pour House Elite</t>
  </si>
  <si>
    <t xml:space="preserve"> We Lag Well</t>
  </si>
  <si>
    <t>We Lag Well</t>
  </si>
  <si>
    <t xml:space="preserve"> Josh Reynolds</t>
  </si>
  <si>
    <t xml:space="preserve"> Andy Ritter</t>
  </si>
  <si>
    <t xml:space="preserve"> Larry Keefe, CPT</t>
  </si>
  <si>
    <t xml:space="preserve"> Kevin Joy</t>
  </si>
  <si>
    <t xml:space="preserve"> Pete Mavropoulos</t>
  </si>
  <si>
    <t xml:space="preserve"> Steve Shipp</t>
  </si>
  <si>
    <t xml:space="preserve"> Rich Worley</t>
  </si>
  <si>
    <t xml:space="preserve"> Dean Martin</t>
  </si>
  <si>
    <t xml:space="preserve"> Jack Finney</t>
  </si>
  <si>
    <t xml:space="preserve"> Rick Lawson</t>
  </si>
  <si>
    <t xml:space="preserve"> Brian Minnich</t>
  </si>
  <si>
    <t xml:space="preserve"> Matt Hoch</t>
  </si>
  <si>
    <t xml:space="preserve"> Joe Gailey</t>
  </si>
  <si>
    <t xml:space="preserve"> Ken McPherson</t>
  </si>
  <si>
    <t xml:space="preserve"> Chuck Miller</t>
  </si>
  <si>
    <t xml:space="preserve"> Bruce Lenker</t>
  </si>
  <si>
    <t xml:space="preserve"> Ashley Dellesega</t>
  </si>
  <si>
    <t xml:space="preserve"> Jim Roberts</t>
  </si>
  <si>
    <t xml:space="preserve"> Kiernan Kelly</t>
  </si>
  <si>
    <t xml:space="preserve"> Ginny Cimirro</t>
  </si>
  <si>
    <t xml:space="preserve"> Shane Wingler</t>
  </si>
  <si>
    <t xml:space="preserve"> Donnie Mull</t>
  </si>
  <si>
    <t xml:space="preserve"> Shawn Hoerner</t>
  </si>
  <si>
    <t xml:space="preserve"> Paul Drees</t>
  </si>
  <si>
    <t>Solids         Summer '22</t>
  </si>
  <si>
    <t>Zero Fux Given</t>
  </si>
  <si>
    <r>
      <t xml:space="preserve">Players must play a minimum of </t>
    </r>
    <r>
      <rPr>
        <b/>
        <sz val="12"/>
        <color rgb="FFFF0000"/>
        <rFont val="Arial"/>
        <family val="2"/>
      </rPr>
      <t>7</t>
    </r>
    <r>
      <rPr>
        <sz val="10"/>
        <rFont val="Arial"/>
        <family val="2"/>
      </rPr>
      <t xml:space="preserve"> matches </t>
    </r>
    <r>
      <rPr>
        <sz val="10"/>
        <color rgb="FF0000FF"/>
        <rFont val="Arial"/>
        <family val="2"/>
      </rPr>
      <t>with the same team</t>
    </r>
    <r>
      <rPr>
        <sz val="10"/>
        <rFont val="Arial"/>
        <family val="2"/>
      </rPr>
      <t xml:space="preserve"> to qualify for postseason . Play-In Matches ARE </t>
    </r>
  </si>
  <si>
    <t xml:space="preserve"> Dan Houck</t>
  </si>
  <si>
    <t xml:space="preserve"> Pam Gilbert</t>
  </si>
  <si>
    <t xml:space="preserve"> Tim Reisinger</t>
  </si>
  <si>
    <t xml:space="preserve"> Andrew Egolf</t>
  </si>
  <si>
    <t xml:space="preserve"> Lonnie Benner, CPT</t>
  </si>
  <si>
    <t xml:space="preserve"> Kevin Jones</t>
  </si>
  <si>
    <t xml:space="preserve"> Rich Ogdon</t>
  </si>
  <si>
    <t xml:space="preserve"> Larry Deatrick</t>
  </si>
  <si>
    <t xml:space="preserve"> Ryan Iskric</t>
  </si>
  <si>
    <t xml:space="preserve"> John Shughart</t>
  </si>
  <si>
    <t>The Dutch Club, Steelton</t>
  </si>
  <si>
    <t xml:space="preserve"> Fred Brodbeck</t>
  </si>
  <si>
    <t>Angies A Team</t>
  </si>
  <si>
    <t>Beginning with the Summer '22 session, PACS will be adopting the BCA rule regarding "8 on break"…</t>
  </si>
  <si>
    <t>If the 8-ball is pocketed on the break without a foul occuring, the player breaking may</t>
  </si>
  <si>
    <t>a)  have the 8-ball spotted and accept the table in position.</t>
  </si>
  <si>
    <t>b)  have the balls re-racked and break again.</t>
  </si>
  <si>
    <t>If the 8-ball is pocketed on the break and a foul occurs, the "breaker's" inning ends. Opponent may</t>
  </si>
  <si>
    <t>a)  have the 8-ball spotted and take ball in hand.</t>
  </si>
  <si>
    <t>If the 8-ball is pocketed on the break but it is not noticed until after another shot has been taken,</t>
  </si>
  <si>
    <t xml:space="preserve">(regardless of whether or not a ball was pocketed), the game will be replayed with the player who broke </t>
  </si>
  <si>
    <t>the game breaking again.</t>
  </si>
  <si>
    <t xml:space="preserve">A player who meets the minimum number of matches to qualify for postseason must be on the roster </t>
  </si>
  <si>
    <t>they qualified for at session end to play in postseason.</t>
  </si>
  <si>
    <t xml:space="preserve"> Sam Hartley</t>
  </si>
  <si>
    <t xml:space="preserve"> Krupal Desai</t>
  </si>
  <si>
    <t xml:space="preserve"> Carol Gardner</t>
  </si>
  <si>
    <t xml:space="preserve"> Sean Gallagher</t>
  </si>
  <si>
    <t xml:space="preserve"> Tone Brubacher</t>
  </si>
  <si>
    <t xml:space="preserve"> Brian Hogentogler</t>
  </si>
  <si>
    <t xml:space="preserve"> Don Boyer</t>
  </si>
  <si>
    <t>Silent Assassins</t>
  </si>
  <si>
    <t xml:space="preserve">     Silent Assassins</t>
  </si>
  <si>
    <t>Aroogas, Allentown Blvd</t>
  </si>
  <si>
    <t xml:space="preserve"> James Shafer, Co-CPT</t>
  </si>
  <si>
    <t xml:space="preserve"> Gerard Madden</t>
  </si>
  <si>
    <t xml:space="preserve"> El Voughs</t>
  </si>
  <si>
    <t xml:space="preserve"> Del Madden, CPT</t>
  </si>
  <si>
    <t xml:space="preserve"> Paul Ramsey</t>
  </si>
  <si>
    <t xml:space="preserve"> Jeff Washington</t>
  </si>
  <si>
    <t xml:space="preserve"> Ryan Trafecanty</t>
  </si>
  <si>
    <t xml:space="preserve"> Powder Zeigler</t>
  </si>
  <si>
    <t>CHALK IS CHEAP</t>
  </si>
  <si>
    <t>castaways</t>
  </si>
  <si>
    <t>pour house elite</t>
  </si>
  <si>
    <t xml:space="preserve"> Ron Sullivan</t>
  </si>
  <si>
    <t>3 Recycles Remaining</t>
  </si>
  <si>
    <t>Shane Wingler</t>
  </si>
  <si>
    <t xml:space="preserve"> Shane Waechter</t>
  </si>
  <si>
    <t>Rick Boyer</t>
  </si>
  <si>
    <t>Pete Mavropoulos</t>
  </si>
  <si>
    <t xml:space="preserve"> Alfredo Cortes</t>
  </si>
  <si>
    <t>Ron Straw</t>
  </si>
  <si>
    <t>Don Boyer</t>
  </si>
  <si>
    <t xml:space="preserve"> Ellie Heinly, Co-CPT</t>
  </si>
  <si>
    <t>Week 3 Opponent</t>
  </si>
  <si>
    <t xml:space="preserve">  Week 3      7/11/22</t>
  </si>
  <si>
    <t>ROCK OUT W/CHALK</t>
  </si>
  <si>
    <t>WE LAG WELL</t>
  </si>
  <si>
    <t>LAST CALL</t>
  </si>
  <si>
    <t>ANGIES A TEAM</t>
  </si>
  <si>
    <t>CHICKS</t>
  </si>
  <si>
    <t>ZERO FUX GIVEN</t>
  </si>
  <si>
    <t>silent assassins</t>
  </si>
  <si>
    <t>dead strokes</t>
  </si>
  <si>
    <t>off in the corner</t>
  </si>
  <si>
    <t>pool cue-ts</t>
  </si>
  <si>
    <t>Kevin Shutt</t>
  </si>
  <si>
    <t>Bruce Lenker</t>
  </si>
  <si>
    <t>John Lamplugh</t>
  </si>
  <si>
    <t>0-5</t>
  </si>
  <si>
    <t>5-0</t>
  </si>
  <si>
    <t>3-2</t>
  </si>
  <si>
    <t>2-3</t>
  </si>
  <si>
    <t>Tim Reisinger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</si>
</sst>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"/>
    <numFmt numFmtId="165" formatCode="#.000"/>
    <numFmt numFmtId="166" formatCode=".000"/>
    <numFmt numFmtId="167" formatCode="0.000"/>
    <numFmt numFmtId="168" formatCode="0.0"/>
    <numFmt numFmtId="169" formatCode=".0"/>
  </numFmts>
  <fonts count="68" x14ac:knownFonts="1">
    <font>
      <sz val="10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3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rgb="FF0000CC"/>
      <name val="Arial"/>
      <family val="2"/>
    </font>
    <font>
      <b/>
      <sz val="14"/>
      <color rgb="FFFF0000"/>
      <name val="Arial"/>
      <family val="2"/>
    </font>
    <font>
      <b/>
      <i/>
      <sz val="11"/>
      <name val="Arial"/>
      <family val="2"/>
    </font>
    <font>
      <b/>
      <sz val="10"/>
      <color rgb="FF0000CC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color rgb="FF0000CC"/>
      <name val="Arial"/>
      <family val="2"/>
    </font>
    <font>
      <u/>
      <sz val="13"/>
      <name val="Arial"/>
      <family val="2"/>
    </font>
    <font>
      <b/>
      <u/>
      <sz val="10"/>
      <color rgb="FF0000CC"/>
      <name val="Arial"/>
      <family val="2"/>
    </font>
    <font>
      <u/>
      <sz val="10"/>
      <color rgb="FF0000CC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5"/>
      <color rgb="FF0000CC"/>
      <name val="Arial"/>
      <family val="2"/>
    </font>
    <font>
      <i/>
      <sz val="13"/>
      <color rgb="FF0000CC"/>
      <name val="Arial"/>
      <family val="2"/>
    </font>
    <font>
      <sz val="10.5"/>
      <color rgb="FF0000CC"/>
      <name val="Arial"/>
      <family val="2"/>
    </font>
    <font>
      <sz val="11"/>
      <color rgb="FF0000CC"/>
      <name val="Arial"/>
      <family val="2"/>
    </font>
    <font>
      <sz val="10"/>
      <color rgb="FF0000CC"/>
      <name val="Arial"/>
      <family val="2"/>
    </font>
    <font>
      <b/>
      <i/>
      <sz val="11"/>
      <color rgb="FFFF0000"/>
      <name val="Arial"/>
      <family val="2"/>
    </font>
    <font>
      <b/>
      <sz val="9"/>
      <name val="Arial Black"/>
      <family val="2"/>
    </font>
    <font>
      <sz val="9"/>
      <name val="Arial Black"/>
      <family val="2"/>
    </font>
    <font>
      <b/>
      <i/>
      <sz val="11"/>
      <color rgb="FF0000CC"/>
      <name val="Arial"/>
      <family val="2"/>
    </font>
    <font>
      <b/>
      <sz val="12"/>
      <color rgb="FF0000CC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theme="0"/>
      <name val="Arial"/>
      <family val="2"/>
    </font>
    <font>
      <b/>
      <i/>
      <sz val="10.5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10.5"/>
      <color theme="0"/>
      <name val="Arial"/>
      <family val="2"/>
    </font>
    <font>
      <sz val="8"/>
      <color rgb="FFFF0000"/>
      <name val="Arial"/>
      <family val="2"/>
    </font>
    <font>
      <b/>
      <sz val="10.5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  <font>
      <sz val="15"/>
      <name val="Arial"/>
      <family val="2"/>
    </font>
    <font>
      <i/>
      <sz val="13"/>
      <name val="Arial"/>
      <family val="2"/>
    </font>
    <font>
      <sz val="9"/>
      <name val="Calibri"/>
      <family val="2"/>
      <scheme val="minor"/>
    </font>
    <font>
      <sz val="9.5"/>
      <name val="Arial"/>
      <family val="2"/>
    </font>
    <font>
      <sz val="10"/>
      <color theme="1"/>
      <name val="Calibri"/>
      <family val="2"/>
      <scheme val="minor"/>
    </font>
    <font>
      <b/>
      <sz val="10.5"/>
      <color rgb="FFFF0000"/>
      <name val="Arial"/>
      <family val="2"/>
    </font>
    <font>
      <sz val="7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10.5"/>
      <color rgb="FF0000CC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164" fontId="5" fillId="0" borderId="0" xfId="0" applyNumberFormat="1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0" xfId="0" applyFont="1" applyBorder="1"/>
    <xf numFmtId="16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4" fillId="0" borderId="0" xfId="0" applyFont="1"/>
    <xf numFmtId="164" fontId="0" fillId="0" borderId="0" xfId="0" applyNumberFormat="1" applyFont="1" applyBorder="1"/>
    <xf numFmtId="0" fontId="5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14" xfId="0" applyFill="1" applyBorder="1"/>
    <xf numFmtId="0" fontId="0" fillId="2" borderId="11" xfId="0" applyFont="1" applyFill="1" applyBorder="1" applyAlignment="1">
      <alignment horizontal="center"/>
    </xf>
    <xf numFmtId="0" fontId="0" fillId="2" borderId="15" xfId="0" applyFill="1" applyBorder="1"/>
    <xf numFmtId="0" fontId="0" fillId="2" borderId="10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5" fillId="2" borderId="0" xfId="0" applyFont="1" applyFill="1"/>
    <xf numFmtId="164" fontId="5" fillId="0" borderId="24" xfId="0" applyNumberFormat="1" applyFont="1" applyBorder="1"/>
    <xf numFmtId="0" fontId="5" fillId="0" borderId="25" xfId="0" applyFont="1" applyBorder="1" applyAlignment="1">
      <alignment horizontal="center"/>
    </xf>
    <xf numFmtId="0" fontId="0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4" fillId="0" borderId="13" xfId="0" applyFont="1" applyBorder="1" applyAlignment="1">
      <alignment horizontal="center" vertical="top"/>
    </xf>
    <xf numFmtId="164" fontId="2" fillId="0" borderId="13" xfId="0" applyNumberFormat="1" applyFont="1" applyBorder="1"/>
    <xf numFmtId="0" fontId="5" fillId="0" borderId="13" xfId="0" applyFont="1" applyBorder="1" applyAlignment="1">
      <alignment horizontal="center"/>
    </xf>
    <xf numFmtId="164" fontId="0" fillId="2" borderId="22" xfId="0" applyNumberFormat="1" applyFont="1" applyFill="1" applyBorder="1" applyAlignment="1">
      <alignment horizontal="left"/>
    </xf>
    <xf numFmtId="0" fontId="0" fillId="2" borderId="13" xfId="0" applyFont="1" applyFill="1" applyBorder="1" applyAlignment="1">
      <alignment horizontal="center"/>
    </xf>
    <xf numFmtId="0" fontId="0" fillId="2" borderId="11" xfId="0" applyFont="1" applyFill="1" applyBorder="1"/>
    <xf numFmtId="164" fontId="0" fillId="2" borderId="12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0" fontId="7" fillId="0" borderId="13" xfId="0" applyFont="1" applyBorder="1"/>
    <xf numFmtId="0" fontId="6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0" fillId="0" borderId="0" xfId="0" applyFont="1" applyFill="1" applyBorder="1"/>
    <xf numFmtId="0" fontId="9" fillId="0" borderId="16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7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26" fillId="0" borderId="0" xfId="0" applyFont="1" applyFill="1" applyBorder="1"/>
    <xf numFmtId="0" fontId="0" fillId="2" borderId="15" xfId="0" applyFont="1" applyFill="1" applyBorder="1"/>
    <xf numFmtId="0" fontId="27" fillId="0" borderId="0" xfId="0" applyFont="1" applyBorder="1"/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0" applyFont="1"/>
    <xf numFmtId="164" fontId="30" fillId="0" borderId="0" xfId="0" applyNumberFormat="1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9" fontId="0" fillId="2" borderId="13" xfId="0" applyNumberFormat="1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left"/>
    </xf>
    <xf numFmtId="49" fontId="0" fillId="2" borderId="13" xfId="0" applyNumberFormat="1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left"/>
    </xf>
    <xf numFmtId="164" fontId="0" fillId="2" borderId="19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4" fontId="0" fillId="2" borderId="11" xfId="0" applyNumberFormat="1" applyFont="1" applyFill="1" applyBorder="1"/>
    <xf numFmtId="0" fontId="0" fillId="2" borderId="2" xfId="0" applyFill="1" applyBorder="1"/>
    <xf numFmtId="0" fontId="0" fillId="2" borderId="12" xfId="0" applyFont="1" applyFill="1" applyBorder="1"/>
    <xf numFmtId="0" fontId="0" fillId="2" borderId="20" xfId="0" applyFont="1" applyFill="1" applyBorder="1"/>
    <xf numFmtId="49" fontId="0" fillId="2" borderId="11" xfId="0" applyNumberFormat="1" applyFont="1" applyFill="1" applyBorder="1"/>
    <xf numFmtId="49" fontId="0" fillId="2" borderId="10" xfId="0" applyNumberFormat="1" applyFont="1" applyFill="1" applyBorder="1"/>
    <xf numFmtId="164" fontId="12" fillId="2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164" fontId="5" fillId="2" borderId="12" xfId="0" applyNumberFormat="1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4" xfId="0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27" xfId="0" applyNumberFormat="1" applyFont="1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164" fontId="0" fillId="2" borderId="13" xfId="0" applyNumberFormat="1" applyFont="1" applyFill="1" applyBorder="1"/>
    <xf numFmtId="0" fontId="0" fillId="2" borderId="26" xfId="0" applyFont="1" applyFill="1" applyBorder="1"/>
    <xf numFmtId="0" fontId="0" fillId="2" borderId="22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left"/>
    </xf>
    <xf numFmtId="164" fontId="0" fillId="2" borderId="20" xfId="0" applyNumberFormat="1" applyFont="1" applyFill="1" applyBorder="1" applyAlignment="1">
      <alignment horizontal="left"/>
    </xf>
    <xf numFmtId="0" fontId="0" fillId="2" borderId="14" xfId="0" applyFont="1" applyFill="1" applyBorder="1" applyAlignment="1">
      <alignment horizontal="center"/>
    </xf>
    <xf numFmtId="0" fontId="7" fillId="2" borderId="0" xfId="0" applyFont="1" applyFill="1"/>
    <xf numFmtId="0" fontId="10" fillId="2" borderId="0" xfId="0" applyFont="1" applyFill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0" fontId="0" fillId="2" borderId="13" xfId="0" applyFont="1" applyFill="1" applyBorder="1"/>
    <xf numFmtId="49" fontId="0" fillId="2" borderId="20" xfId="0" applyNumberFormat="1" applyFont="1" applyFill="1" applyBorder="1" applyAlignment="1">
      <alignment horizontal="left"/>
    </xf>
    <xf numFmtId="164" fontId="0" fillId="2" borderId="17" xfId="0" applyNumberFormat="1" applyFont="1" applyFill="1" applyBorder="1" applyAlignment="1">
      <alignment horizontal="left"/>
    </xf>
    <xf numFmtId="164" fontId="0" fillId="2" borderId="18" xfId="0" applyNumberFormat="1" applyFont="1" applyFill="1" applyBorder="1" applyAlignment="1">
      <alignment horizontal="left"/>
    </xf>
    <xf numFmtId="164" fontId="0" fillId="2" borderId="12" xfId="0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164" fontId="0" fillId="2" borderId="27" xfId="0" applyNumberFormat="1" applyFont="1" applyFill="1" applyBorder="1" applyAlignment="1">
      <alignment horizontal="left"/>
    </xf>
    <xf numFmtId="164" fontId="0" fillId="3" borderId="0" xfId="0" applyNumberFormat="1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Border="1"/>
    <xf numFmtId="164" fontId="0" fillId="2" borderId="11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164" fontId="0" fillId="2" borderId="5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66" fontId="8" fillId="2" borderId="13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1" fillId="2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7" fillId="0" borderId="0" xfId="0" applyFont="1"/>
    <xf numFmtId="0" fontId="3" fillId="0" borderId="0" xfId="0" applyFont="1" applyAlignment="1">
      <alignment horizontal="center"/>
    </xf>
    <xf numFmtId="0" fontId="26" fillId="2" borderId="0" xfId="0" applyFont="1" applyFill="1"/>
    <xf numFmtId="164" fontId="10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1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0" xfId="0" applyFont="1" applyFill="1"/>
    <xf numFmtId="1" fontId="7" fillId="2" borderId="0" xfId="0" applyNumberFormat="1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8" fontId="0" fillId="2" borderId="10" xfId="0" applyNumberFormat="1" applyFont="1" applyFill="1" applyBorder="1" applyAlignment="1">
      <alignment horizontal="center"/>
    </xf>
    <xf numFmtId="168" fontId="26" fillId="2" borderId="0" xfId="0" applyNumberFormat="1" applyFont="1" applyFill="1" applyBorder="1" applyAlignment="1">
      <alignment horizontal="left"/>
    </xf>
    <xf numFmtId="168" fontId="0" fillId="2" borderId="20" xfId="0" applyNumberFormat="1" applyFont="1" applyFill="1" applyBorder="1" applyAlignment="1">
      <alignment horizontal="center"/>
    </xf>
    <xf numFmtId="168" fontId="0" fillId="2" borderId="22" xfId="0" applyNumberFormat="1" applyFont="1" applyFill="1" applyBorder="1" applyAlignment="1">
      <alignment horizontal="center"/>
    </xf>
    <xf numFmtId="168" fontId="0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" fontId="4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8" fontId="1" fillId="2" borderId="0" xfId="0" applyNumberFormat="1" applyFont="1" applyFill="1" applyAlignment="1">
      <alignment horizontal="left"/>
    </xf>
    <xf numFmtId="0" fontId="47" fillId="2" borderId="0" xfId="0" applyFont="1" applyFill="1"/>
    <xf numFmtId="0" fontId="5" fillId="0" borderId="0" xfId="0" applyFont="1" applyAlignment="1">
      <alignment horizontal="center"/>
    </xf>
    <xf numFmtId="0" fontId="43" fillId="2" borderId="0" xfId="0" applyFont="1" applyFill="1"/>
    <xf numFmtId="0" fontId="5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6" fillId="2" borderId="0" xfId="0" applyFont="1" applyFill="1"/>
    <xf numFmtId="0" fontId="46" fillId="2" borderId="0" xfId="0" applyFont="1" applyFill="1" applyAlignment="1">
      <alignment horizontal="center"/>
    </xf>
    <xf numFmtId="168" fontId="12" fillId="2" borderId="0" xfId="0" applyNumberFormat="1" applyFont="1" applyFill="1" applyAlignment="1">
      <alignment horizontal="left"/>
    </xf>
    <xf numFmtId="1" fontId="1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168" fontId="26" fillId="2" borderId="0" xfId="0" applyNumberFormat="1" applyFont="1" applyFill="1" applyAlignment="1">
      <alignment horizontal="left"/>
    </xf>
    <xf numFmtId="0" fontId="18" fillId="2" borderId="0" xfId="0" applyFont="1" applyFill="1"/>
    <xf numFmtId="49" fontId="18" fillId="2" borderId="13" xfId="0" applyNumberFormat="1" applyFont="1" applyFill="1" applyBorder="1" applyAlignment="1">
      <alignment vertical="center"/>
    </xf>
    <xf numFmtId="0" fontId="18" fillId="2" borderId="13" xfId="0" applyFont="1" applyFill="1" applyBorder="1"/>
    <xf numFmtId="0" fontId="2" fillId="2" borderId="13" xfId="0" applyFont="1" applyFill="1" applyBorder="1"/>
    <xf numFmtId="0" fontId="54" fillId="2" borderId="0" xfId="0" applyFont="1" applyFill="1" applyAlignment="1">
      <alignment horizontal="left"/>
    </xf>
    <xf numFmtId="0" fontId="55" fillId="2" borderId="0" xfId="0" applyFont="1" applyFill="1"/>
    <xf numFmtId="164" fontId="55" fillId="2" borderId="0" xfId="0" applyNumberFormat="1" applyFont="1" applyFill="1" applyAlignment="1">
      <alignment horizontal="center"/>
    </xf>
    <xf numFmtId="0" fontId="55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57" fillId="2" borderId="0" xfId="0" applyFont="1" applyFill="1" applyBorder="1"/>
    <xf numFmtId="0" fontId="1" fillId="4" borderId="0" xfId="0" applyFont="1" applyFill="1" applyAlignment="1">
      <alignment horizontal="left"/>
    </xf>
    <xf numFmtId="0" fontId="5" fillId="4" borderId="0" xfId="0" applyFont="1" applyFill="1"/>
    <xf numFmtId="168" fontId="3" fillId="4" borderId="0" xfId="0" applyNumberFormat="1" applyFont="1" applyFill="1" applyAlignment="1">
      <alignment horizontal="center"/>
    </xf>
    <xf numFmtId="168" fontId="58" fillId="0" borderId="0" xfId="0" applyNumberFormat="1" applyFont="1" applyAlignment="1">
      <alignment horizontal="center"/>
    </xf>
    <xf numFmtId="0" fontId="12" fillId="5" borderId="13" xfId="0" applyFont="1" applyFill="1" applyBorder="1"/>
    <xf numFmtId="164" fontId="0" fillId="5" borderId="13" xfId="0" applyNumberFormat="1" applyFont="1" applyFill="1" applyBorder="1" applyAlignment="1">
      <alignment horizontal="center"/>
    </xf>
    <xf numFmtId="164" fontId="0" fillId="5" borderId="20" xfId="0" applyNumberFormat="1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3" xfId="0" applyFont="1" applyFill="1" applyBorder="1"/>
    <xf numFmtId="0" fontId="0" fillId="5" borderId="13" xfId="0" applyFont="1" applyFill="1" applyBorder="1" applyAlignment="1">
      <alignment horizontal="left"/>
    </xf>
    <xf numFmtId="1" fontId="3" fillId="2" borderId="0" xfId="0" applyNumberFormat="1" applyFont="1" applyFill="1" applyAlignment="1">
      <alignment horizontal="center"/>
    </xf>
    <xf numFmtId="2" fontId="0" fillId="2" borderId="13" xfId="0" applyNumberFormat="1" applyFont="1" applyFill="1" applyBorder="1" applyAlignment="1">
      <alignment horizontal="center"/>
    </xf>
    <xf numFmtId="168" fontId="0" fillId="2" borderId="29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0" fontId="0" fillId="2" borderId="11" xfId="0" applyFont="1" applyFill="1" applyBorder="1" applyAlignment="1">
      <alignment horizontal="left"/>
    </xf>
    <xf numFmtId="168" fontId="17" fillId="2" borderId="0" xfId="0" applyNumberFormat="1" applyFont="1" applyFill="1" applyAlignment="1">
      <alignment horizontal="left"/>
    </xf>
    <xf numFmtId="0" fontId="47" fillId="2" borderId="0" xfId="0" applyFont="1" applyFill="1" applyBorder="1"/>
    <xf numFmtId="164" fontId="47" fillId="2" borderId="0" xfId="0" applyNumberFormat="1" applyFont="1" applyFill="1" applyBorder="1"/>
    <xf numFmtId="0" fontId="47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8" fontId="3" fillId="2" borderId="0" xfId="0" applyNumberFormat="1" applyFont="1" applyFill="1" applyAlignment="1">
      <alignment horizontal="center"/>
    </xf>
    <xf numFmtId="168" fontId="58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56" fillId="2" borderId="0" xfId="0" applyFont="1" applyFill="1" applyBorder="1"/>
    <xf numFmtId="168" fontId="53" fillId="2" borderId="20" xfId="0" applyNumberFormat="1" applyFont="1" applyFill="1" applyBorder="1" applyAlignment="1">
      <alignment horizontal="center"/>
    </xf>
    <xf numFmtId="168" fontId="0" fillId="2" borderId="30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0" fillId="2" borderId="13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8" fontId="53" fillId="2" borderId="31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164" fontId="5" fillId="2" borderId="11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68" fontId="60" fillId="0" borderId="0" xfId="0" applyNumberFormat="1" applyFont="1" applyAlignment="1">
      <alignment horizontal="center"/>
    </xf>
    <xf numFmtId="49" fontId="0" fillId="2" borderId="11" xfId="0" applyNumberFormat="1" applyFont="1" applyFill="1" applyBorder="1" applyAlignment="1">
      <alignment horizontal="left"/>
    </xf>
    <xf numFmtId="49" fontId="0" fillId="2" borderId="21" xfId="0" applyNumberFormat="1" applyFont="1" applyFill="1" applyBorder="1" applyAlignment="1">
      <alignment horizontal="left"/>
    </xf>
    <xf numFmtId="164" fontId="0" fillId="2" borderId="14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/>
    <xf numFmtId="0" fontId="7" fillId="2" borderId="13" xfId="0" applyFont="1" applyFill="1" applyBorder="1" applyAlignment="1">
      <alignment horizontal="center"/>
    </xf>
    <xf numFmtId="164" fontId="5" fillId="2" borderId="13" xfId="0" applyNumberFormat="1" applyFont="1" applyFill="1" applyBorder="1"/>
    <xf numFmtId="2" fontId="0" fillId="2" borderId="3" xfId="0" applyNumberFormat="1" applyFont="1" applyFill="1" applyBorder="1" applyAlignment="1">
      <alignment horizontal="center"/>
    </xf>
    <xf numFmtId="49" fontId="0" fillId="2" borderId="32" xfId="0" applyNumberFormat="1" applyFont="1" applyFill="1" applyBorder="1" applyAlignment="1">
      <alignment horizontal="left"/>
    </xf>
    <xf numFmtId="49" fontId="0" fillId="2" borderId="33" xfId="0" applyNumberFormat="1" applyFont="1" applyFill="1" applyBorder="1" applyAlignment="1">
      <alignment horizontal="left"/>
    </xf>
    <xf numFmtId="2" fontId="0" fillId="2" borderId="19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22" xfId="0" applyFont="1" applyBorder="1"/>
    <xf numFmtId="164" fontId="0" fillId="2" borderId="30" xfId="0" applyNumberFormat="1" applyFont="1" applyFill="1" applyBorder="1" applyAlignment="1">
      <alignment horizontal="center"/>
    </xf>
    <xf numFmtId="168" fontId="53" fillId="2" borderId="34" xfId="0" applyNumberFormat="1" applyFont="1" applyFill="1" applyBorder="1" applyAlignment="1">
      <alignment horizontal="center"/>
    </xf>
    <xf numFmtId="168" fontId="53" fillId="2" borderId="22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1" fillId="4" borderId="0" xfId="0" applyFont="1" applyFill="1"/>
    <xf numFmtId="164" fontId="5" fillId="4" borderId="0" xfId="0" applyNumberFormat="1" applyFont="1" applyFill="1"/>
    <xf numFmtId="168" fontId="63" fillId="0" borderId="0" xfId="0" applyNumberFormat="1" applyFont="1" applyAlignment="1">
      <alignment horizontal="center"/>
    </xf>
    <xf numFmtId="168" fontId="53" fillId="2" borderId="13" xfId="0" applyNumberFormat="1" applyFont="1" applyFill="1" applyBorder="1" applyAlignment="1">
      <alignment horizontal="center"/>
    </xf>
    <xf numFmtId="168" fontId="53" fillId="2" borderId="12" xfId="0" applyNumberFormat="1" applyFont="1" applyFill="1" applyBorder="1" applyAlignment="1">
      <alignment horizontal="center"/>
    </xf>
    <xf numFmtId="0" fontId="4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6" xfId="0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left"/>
    </xf>
    <xf numFmtId="0" fontId="5" fillId="6" borderId="0" xfId="0" applyFont="1" applyFill="1" applyBorder="1" applyAlignment="1">
      <alignment horizontal="left" vertical="center"/>
    </xf>
    <xf numFmtId="164" fontId="5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left" vertical="center"/>
    </xf>
    <xf numFmtId="0" fontId="5" fillId="6" borderId="0" xfId="0" applyFont="1" applyFill="1"/>
    <xf numFmtId="0" fontId="7" fillId="6" borderId="0" xfId="0" applyFont="1" applyFill="1" applyAlignment="1">
      <alignment horizontal="center"/>
    </xf>
    <xf numFmtId="0" fontId="1" fillId="6" borderId="0" xfId="0" applyFont="1" applyFill="1"/>
    <xf numFmtId="0" fontId="41" fillId="6" borderId="0" xfId="0" applyFont="1" applyFill="1" applyBorder="1" applyAlignment="1">
      <alignment horizontal="left" vertical="center"/>
    </xf>
    <xf numFmtId="164" fontId="41" fillId="6" borderId="0" xfId="0" applyNumberFormat="1" applyFont="1" applyFill="1" applyBorder="1"/>
    <xf numFmtId="0" fontId="41" fillId="6" borderId="0" xfId="0" applyFont="1" applyFill="1" applyBorder="1" applyAlignment="1">
      <alignment horizontal="center"/>
    </xf>
    <xf numFmtId="0" fontId="41" fillId="6" borderId="0" xfId="0" applyFont="1" applyFill="1" applyAlignment="1">
      <alignment horizontal="center"/>
    </xf>
    <xf numFmtId="0" fontId="48" fillId="6" borderId="0" xfId="0" applyFont="1" applyFill="1" applyAlignment="1">
      <alignment horizontal="left" vertical="center"/>
    </xf>
    <xf numFmtId="0" fontId="41" fillId="6" borderId="0" xfId="0" applyFont="1" applyFill="1"/>
    <xf numFmtId="0" fontId="49" fillId="6" borderId="0" xfId="0" applyFont="1" applyFill="1" applyAlignment="1">
      <alignment horizontal="center"/>
    </xf>
    <xf numFmtId="0" fontId="50" fillId="6" borderId="0" xfId="0" applyFont="1" applyFill="1"/>
    <xf numFmtId="168" fontId="63" fillId="2" borderId="0" xfId="0" applyNumberFormat="1" applyFont="1" applyFill="1" applyAlignment="1">
      <alignment horizontal="center"/>
    </xf>
    <xf numFmtId="0" fontId="0" fillId="2" borderId="14" xfId="0" applyFont="1" applyFill="1" applyBorder="1"/>
    <xf numFmtId="0" fontId="5" fillId="2" borderId="12" xfId="0" applyFont="1" applyFill="1" applyBorder="1"/>
    <xf numFmtId="164" fontId="0" fillId="5" borderId="22" xfId="0" applyNumberFormat="1" applyFont="1" applyFill="1" applyBorder="1" applyAlignment="1">
      <alignment horizontal="center"/>
    </xf>
    <xf numFmtId="164" fontId="5" fillId="0" borderId="12" xfId="0" applyNumberFormat="1" applyFont="1" applyBorder="1"/>
    <xf numFmtId="0" fontId="5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2" fillId="5" borderId="12" xfId="0" applyFont="1" applyFill="1" applyBorder="1"/>
    <xf numFmtId="164" fontId="5" fillId="5" borderId="12" xfId="0" applyNumberFormat="1" applyFont="1" applyFill="1" applyBorder="1" applyAlignment="1">
      <alignment horizontal="center"/>
    </xf>
    <xf numFmtId="164" fontId="5" fillId="5" borderId="20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0" fontId="0" fillId="5" borderId="12" xfId="0" applyFont="1" applyFill="1" applyBorder="1"/>
    <xf numFmtId="0" fontId="0" fillId="5" borderId="12" xfId="0" applyFont="1" applyFill="1" applyBorder="1" applyAlignment="1">
      <alignment horizontal="left"/>
    </xf>
    <xf numFmtId="0" fontId="0" fillId="5" borderId="12" xfId="0" applyFont="1" applyFill="1" applyBorder="1" applyAlignment="1">
      <alignment horizontal="center"/>
    </xf>
    <xf numFmtId="0" fontId="12" fillId="5" borderId="11" xfId="0" applyFont="1" applyFill="1" applyBorder="1"/>
    <xf numFmtId="164" fontId="0" fillId="5" borderId="11" xfId="0" applyNumberFormat="1" applyFont="1" applyFill="1" applyBorder="1" applyAlignment="1">
      <alignment horizontal="center"/>
    </xf>
    <xf numFmtId="164" fontId="0" fillId="5" borderId="10" xfId="0" applyNumberFormat="1" applyFont="1" applyFill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0" fontId="0" fillId="5" borderId="11" xfId="0" applyFont="1" applyFill="1" applyBorder="1"/>
    <xf numFmtId="0" fontId="0" fillId="5" borderId="11" xfId="0" applyFont="1" applyFill="1" applyBorder="1" applyAlignment="1">
      <alignment horizontal="left"/>
    </xf>
    <xf numFmtId="0" fontId="0" fillId="5" borderId="11" xfId="0" applyFont="1" applyFill="1" applyBorder="1" applyAlignment="1">
      <alignment horizontal="center"/>
    </xf>
    <xf numFmtId="1" fontId="0" fillId="5" borderId="11" xfId="0" applyNumberFormat="1" applyFont="1" applyFill="1" applyBorder="1" applyAlignment="1">
      <alignment horizontal="center"/>
    </xf>
    <xf numFmtId="0" fontId="61" fillId="2" borderId="0" xfId="0" applyFont="1" applyFill="1"/>
    <xf numFmtId="0" fontId="62" fillId="2" borderId="0" xfId="0" applyFont="1" applyFill="1" applyAlignment="1">
      <alignment horizontal="center"/>
    </xf>
    <xf numFmtId="164" fontId="62" fillId="2" borderId="0" xfId="0" applyNumberFormat="1" applyFont="1" applyFill="1" applyAlignment="1">
      <alignment horizontal="center"/>
    </xf>
    <xf numFmtId="168" fontId="61" fillId="2" borderId="0" xfId="0" applyNumberFormat="1" applyFont="1" applyFill="1" applyAlignment="1">
      <alignment horizontal="left"/>
    </xf>
    <xf numFmtId="168" fontId="5" fillId="2" borderId="1" xfId="0" applyNumberFormat="1" applyFont="1" applyFill="1" applyBorder="1" applyAlignment="1">
      <alignment horizontal="center"/>
    </xf>
    <xf numFmtId="168" fontId="47" fillId="2" borderId="0" xfId="0" applyNumberFormat="1" applyFont="1" applyFill="1" applyAlignment="1">
      <alignment horizontal="left"/>
    </xf>
    <xf numFmtId="0" fontId="4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 wrapText="1"/>
    </xf>
    <xf numFmtId="0" fontId="27" fillId="2" borderId="0" xfId="0" applyFont="1" applyFill="1" applyBorder="1"/>
    <xf numFmtId="0" fontId="28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30" fillId="2" borderId="0" xfId="0" applyFont="1" applyFill="1"/>
    <xf numFmtId="164" fontId="30" fillId="2" borderId="0" xfId="0" applyNumberFormat="1" applyFont="1" applyFill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20" xfId="0" applyFont="1" applyBorder="1"/>
    <xf numFmtId="0" fontId="5" fillId="0" borderId="15" xfId="0" applyFont="1" applyBorder="1"/>
    <xf numFmtId="0" fontId="0" fillId="0" borderId="14" xfId="0" applyFont="1" applyBorder="1"/>
    <xf numFmtId="168" fontId="60" fillId="2" borderId="0" xfId="0" applyNumberFormat="1" applyFont="1" applyFill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52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7" fillId="2" borderId="0" xfId="0" applyFont="1" applyFill="1" applyBorder="1" applyAlignment="1">
      <alignment vertical="top" wrapText="1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0" fillId="0" borderId="12" xfId="0" applyNumberFormat="1" applyFont="1" applyBorder="1"/>
    <xf numFmtId="0" fontId="0" fillId="0" borderId="12" xfId="0" applyFont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2" borderId="18" xfId="0" applyNumberFormat="1" applyFont="1" applyFill="1" applyBorder="1" applyAlignment="1">
      <alignment horizontal="left"/>
    </xf>
    <xf numFmtId="0" fontId="0" fillId="0" borderId="15" xfId="0" applyFont="1" applyBorder="1"/>
    <xf numFmtId="164" fontId="5" fillId="0" borderId="13" xfId="0" applyNumberFormat="1" applyFont="1" applyBorder="1"/>
    <xf numFmtId="0" fontId="5" fillId="0" borderId="2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0" fillId="0" borderId="20" xfId="0" applyFont="1" applyBorder="1"/>
    <xf numFmtId="0" fontId="0" fillId="0" borderId="12" xfId="0" applyFont="1" applyBorder="1"/>
    <xf numFmtId="168" fontId="53" fillId="2" borderId="18" xfId="0" applyNumberFormat="1" applyFont="1" applyFill="1" applyBorder="1" applyAlignment="1">
      <alignment horizontal="center"/>
    </xf>
    <xf numFmtId="49" fontId="0" fillId="2" borderId="30" xfId="0" applyNumberFormat="1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0" fontId="5" fillId="0" borderId="35" xfId="0" applyFont="1" applyBorder="1"/>
    <xf numFmtId="164" fontId="0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8" fontId="0" fillId="2" borderId="16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left"/>
    </xf>
    <xf numFmtId="0" fontId="0" fillId="6" borderId="0" xfId="0" applyFont="1" applyFill="1" applyBorder="1"/>
    <xf numFmtId="164" fontId="0" fillId="6" borderId="0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left"/>
    </xf>
    <xf numFmtId="0" fontId="43" fillId="6" borderId="0" xfId="0" applyFont="1" applyFill="1"/>
    <xf numFmtId="0" fontId="26" fillId="6" borderId="0" xfId="0" applyFont="1" applyFill="1" applyBorder="1" applyAlignment="1">
      <alignment horizontal="center"/>
    </xf>
    <xf numFmtId="0" fontId="26" fillId="6" borderId="0" xfId="0" applyFont="1" applyFill="1" applyBorder="1"/>
    <xf numFmtId="164" fontId="26" fillId="6" borderId="0" xfId="0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left"/>
    </xf>
    <xf numFmtId="0" fontId="55" fillId="6" borderId="0" xfId="0" applyFont="1" applyFill="1" applyAlignment="1">
      <alignment horizontal="left"/>
    </xf>
    <xf numFmtId="0" fontId="55" fillId="6" borderId="0" xfId="0" applyFont="1" applyFill="1"/>
    <xf numFmtId="164" fontId="55" fillId="6" borderId="0" xfId="0" applyNumberFormat="1" applyFont="1" applyFill="1" applyAlignment="1">
      <alignment horizontal="center"/>
    </xf>
    <xf numFmtId="0" fontId="55" fillId="6" borderId="0" xfId="0" applyFont="1" applyFill="1" applyAlignment="1">
      <alignment horizontal="center"/>
    </xf>
    <xf numFmtId="0" fontId="53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164" fontId="5" fillId="6" borderId="0" xfId="0" applyNumberFormat="1" applyFont="1" applyFill="1"/>
    <xf numFmtId="164" fontId="5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54" fillId="6" borderId="0" xfId="0" applyFont="1" applyFill="1" applyAlignment="1">
      <alignment horizontal="left"/>
    </xf>
    <xf numFmtId="0" fontId="0" fillId="2" borderId="0" xfId="0" applyFill="1" applyBorder="1"/>
    <xf numFmtId="0" fontId="1" fillId="2" borderId="16" xfId="0" applyFont="1" applyFill="1" applyBorder="1"/>
    <xf numFmtId="164" fontId="5" fillId="2" borderId="16" xfId="0" applyNumberFormat="1" applyFont="1" applyFill="1" applyBorder="1"/>
    <xf numFmtId="168" fontId="63" fillId="2" borderId="16" xfId="0" applyNumberFormat="1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0" xfId="0" applyFont="1" applyFill="1" applyBorder="1"/>
    <xf numFmtId="0" fontId="5" fillId="2" borderId="15" xfId="0" applyFont="1" applyFill="1" applyBorder="1"/>
    <xf numFmtId="0" fontId="38" fillId="2" borderId="16" xfId="0" applyFont="1" applyFill="1" applyBorder="1" applyAlignment="1">
      <alignment horizontal="center"/>
    </xf>
    <xf numFmtId="168" fontId="63" fillId="2" borderId="36" xfId="0" applyNumberFormat="1" applyFont="1" applyFill="1" applyBorder="1" applyAlignment="1">
      <alignment horizontal="center"/>
    </xf>
    <xf numFmtId="168" fontId="63" fillId="2" borderId="20" xfId="0" applyNumberFormat="1" applyFont="1" applyFill="1" applyBorder="1" applyAlignment="1">
      <alignment horizontal="center"/>
    </xf>
    <xf numFmtId="168" fontId="63" fillId="2" borderId="22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1" fontId="0" fillId="2" borderId="13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vertical="center"/>
    </xf>
    <xf numFmtId="164" fontId="2" fillId="7" borderId="13" xfId="0" applyNumberFormat="1" applyFont="1" applyFill="1" applyBorder="1" applyAlignment="1">
      <alignment vertical="center"/>
    </xf>
    <xf numFmtId="0" fontId="5" fillId="7" borderId="13" xfId="0" applyFont="1" applyFill="1" applyBorder="1" applyAlignment="1">
      <alignment horizontal="center"/>
    </xf>
    <xf numFmtId="49" fontId="3" fillId="7" borderId="12" xfId="0" applyNumberFormat="1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168" fontId="60" fillId="7" borderId="12" xfId="0" applyNumberFormat="1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vertical="center"/>
    </xf>
    <xf numFmtId="1" fontId="3" fillId="7" borderId="13" xfId="0" applyNumberFormat="1" applyFont="1" applyFill="1" applyBorder="1" applyAlignment="1">
      <alignment horizontal="center" vertical="center"/>
    </xf>
    <xf numFmtId="49" fontId="3" fillId="7" borderId="13" xfId="0" applyNumberFormat="1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164" fontId="2" fillId="7" borderId="12" xfId="0" applyNumberFormat="1" applyFont="1" applyFill="1" applyBorder="1" applyAlignment="1">
      <alignment vertical="center"/>
    </xf>
    <xf numFmtId="1" fontId="3" fillId="7" borderId="12" xfId="0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vertical="center"/>
    </xf>
    <xf numFmtId="164" fontId="2" fillId="8" borderId="13" xfId="0" applyNumberFormat="1" applyFont="1" applyFill="1" applyBorder="1" applyAlignment="1">
      <alignment vertical="center"/>
    </xf>
    <xf numFmtId="1" fontId="3" fillId="8" borderId="13" xfId="0" applyNumberFormat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168" fontId="60" fillId="8" borderId="12" xfId="0" applyNumberFormat="1" applyFont="1" applyFill="1" applyBorder="1" applyAlignment="1">
      <alignment horizontal="center" vertical="center"/>
    </xf>
    <xf numFmtId="1" fontId="5" fillId="8" borderId="13" xfId="0" applyNumberFormat="1" applyFont="1" applyFill="1" applyBorder="1" applyAlignment="1">
      <alignment horizontal="center"/>
    </xf>
    <xf numFmtId="49" fontId="3" fillId="8" borderId="12" xfId="0" applyNumberFormat="1" applyFont="1" applyFill="1" applyBorder="1" applyAlignment="1">
      <alignment horizontal="center" vertical="center"/>
    </xf>
    <xf numFmtId="164" fontId="2" fillId="8" borderId="12" xfId="0" applyNumberFormat="1" applyFont="1" applyFill="1" applyBorder="1" applyAlignment="1">
      <alignment vertical="center"/>
    </xf>
    <xf numFmtId="1" fontId="3" fillId="8" borderId="12" xfId="0" applyNumberFormat="1" applyFont="1" applyFill="1" applyBorder="1" applyAlignment="1">
      <alignment horizontal="center" vertical="center"/>
    </xf>
    <xf numFmtId="1" fontId="0" fillId="8" borderId="12" xfId="0" applyNumberFormat="1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left" vertical="center"/>
    </xf>
    <xf numFmtId="164" fontId="0" fillId="2" borderId="3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0" fontId="47" fillId="9" borderId="0" xfId="0" applyFont="1" applyFill="1"/>
    <xf numFmtId="0" fontId="7" fillId="9" borderId="0" xfId="0" applyFont="1" applyFill="1" applyAlignment="1">
      <alignment horizontal="center"/>
    </xf>
    <xf numFmtId="164" fontId="7" fillId="9" borderId="0" xfId="0" applyNumberFormat="1" applyFont="1" applyFill="1" applyAlignment="1">
      <alignment horizontal="center"/>
    </xf>
    <xf numFmtId="168" fontId="5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" fontId="5" fillId="7" borderId="13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vertical="center"/>
    </xf>
    <xf numFmtId="1" fontId="0" fillId="8" borderId="13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horizontal="left"/>
    </xf>
    <xf numFmtId="49" fontId="0" fillId="2" borderId="10" xfId="0" applyNumberFormat="1" applyFont="1" applyFill="1" applyBorder="1" applyAlignment="1">
      <alignment horizontal="left"/>
    </xf>
    <xf numFmtId="0" fontId="21" fillId="8" borderId="12" xfId="0" applyFont="1" applyFill="1" applyBorder="1" applyAlignment="1">
      <alignment horizontal="left" vertical="center"/>
    </xf>
    <xf numFmtId="0" fontId="36" fillId="7" borderId="12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47" fillId="9" borderId="0" xfId="0" applyFont="1" applyFill="1" applyAlignment="1">
      <alignment horizontal="left"/>
    </xf>
    <xf numFmtId="0" fontId="0" fillId="9" borderId="16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/>
    </xf>
    <xf numFmtId="0" fontId="59" fillId="8" borderId="12" xfId="0" applyFont="1" applyFill="1" applyBorder="1" applyAlignment="1">
      <alignment vertical="center"/>
    </xf>
    <xf numFmtId="0" fontId="3" fillId="8" borderId="13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/>
    </xf>
    <xf numFmtId="167" fontId="38" fillId="7" borderId="13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167" fontId="38" fillId="8" borderId="13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left"/>
    </xf>
    <xf numFmtId="0" fontId="18" fillId="9" borderId="1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1" fillId="8" borderId="12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64" fillId="2" borderId="16" xfId="0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4" fontId="0" fillId="2" borderId="18" xfId="0" applyNumberFormat="1" applyFont="1" applyFill="1" applyBorder="1" applyAlignment="1">
      <alignment horizontal="center"/>
    </xf>
    <xf numFmtId="0" fontId="21" fillId="7" borderId="12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36" fillId="7" borderId="12" xfId="0" applyFont="1" applyFill="1" applyBorder="1" applyAlignment="1">
      <alignment horizontal="left" vertical="center"/>
    </xf>
    <xf numFmtId="0" fontId="2" fillId="8" borderId="12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167" fontId="38" fillId="8" borderId="12" xfId="0" applyNumberFormat="1" applyFont="1" applyFill="1" applyBorder="1" applyAlignment="1">
      <alignment horizontal="center" vertical="center"/>
    </xf>
    <xf numFmtId="167" fontId="38" fillId="7" borderId="12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66" fillId="9" borderId="16" xfId="0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3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165" fontId="34" fillId="2" borderId="13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164" fontId="0" fillId="2" borderId="11" xfId="0" applyNumberFormat="1" applyFont="1" applyFill="1" applyBorder="1" applyAlignment="1">
      <alignment horizontal="left"/>
    </xf>
    <xf numFmtId="164" fontId="0" fillId="2" borderId="21" xfId="0" applyNumberFormat="1" applyFont="1" applyFill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4" fontId="0" fillId="2" borderId="5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164" fontId="0" fillId="2" borderId="28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63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A1B0A"/>
      <color rgb="FFFFFF99"/>
      <color rgb="FF00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156728</xdr:colOff>
      <xdr:row>0</xdr:row>
      <xdr:rowOff>85726</xdr:rowOff>
    </xdr:from>
    <xdr:to>
      <xdr:col>10</xdr:col>
      <xdr:colOff>219075</xdr:colOff>
      <xdr:row>3</xdr:row>
      <xdr:rowOff>9174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2203" y="85726"/>
          <a:ext cx="1148197" cy="523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61478</xdr:colOff>
      <xdr:row>0</xdr:row>
      <xdr:rowOff>9525</xdr:rowOff>
    </xdr:from>
    <xdr:to>
      <xdr:col>13</xdr:col>
      <xdr:colOff>609601</xdr:colOff>
      <xdr:row>3</xdr:row>
      <xdr:rowOff>85668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78" y="9525"/>
          <a:ext cx="1357748" cy="619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9"/>
  <sheetViews>
    <sheetView tabSelected="1" topLeftCell="A5" zoomScaleNormal="100" zoomScaleSheetLayoutView="100" workbookViewId="0">
      <selection activeCell="Y242" sqref="Y242"/>
    </sheetView>
  </sheetViews>
  <sheetFormatPr defaultColWidth="11.5703125" defaultRowHeight="14.25" x14ac:dyDescent="0.2"/>
  <cols>
    <col min="1" max="1" width="3.42578125" style="1" customWidth="1"/>
    <col min="2" max="2" width="19.5703125" style="15" customWidth="1"/>
    <col min="3" max="3" width="1.140625" style="16" customWidth="1"/>
    <col min="4" max="4" width="3.140625" style="13" customWidth="1"/>
    <col min="5" max="5" width="1.140625" style="13" customWidth="1"/>
    <col min="6" max="6" width="3.42578125" style="13" customWidth="1"/>
    <col min="7" max="7" width="4" style="13" customWidth="1"/>
    <col min="8" max="8" width="1" style="15" customWidth="1"/>
    <col min="9" max="9" width="3.85546875" style="13" customWidth="1"/>
    <col min="10" max="10" width="4" style="24" customWidth="1"/>
    <col min="11" max="11" width="4.28515625" style="24" customWidth="1"/>
    <col min="12" max="12" width="3.85546875" style="15" customWidth="1"/>
    <col min="13" max="13" width="4.85546875" style="4" customWidth="1"/>
    <col min="14" max="14" width="20.42578125" style="15" customWidth="1"/>
    <col min="15" max="15" width="2.42578125" style="15" customWidth="1"/>
    <col min="16" max="16" width="2.85546875" style="15" customWidth="1"/>
    <col min="17" max="17" width="1.140625" style="15" customWidth="1"/>
    <col min="18" max="19" width="3.28515625" style="13" customWidth="1"/>
    <col min="20" max="20" width="0.85546875" style="13" customWidth="1"/>
    <col min="21" max="21" width="3.42578125" style="13" customWidth="1"/>
    <col min="22" max="22" width="3.7109375" style="13" customWidth="1"/>
    <col min="23" max="23" width="3.5703125" style="13" customWidth="1"/>
    <col min="24" max="24" width="11.5703125" style="3" hidden="1" customWidth="1"/>
    <col min="25" max="16384" width="11.5703125" style="3"/>
  </cols>
  <sheetData>
    <row r="1" spans="1:23" ht="14.25" customHeight="1" x14ac:dyDescent="0.25">
      <c r="B1" s="229"/>
      <c r="C1" s="186"/>
      <c r="D1" s="193"/>
      <c r="E1" s="193"/>
      <c r="F1" s="193"/>
      <c r="G1" s="193"/>
      <c r="O1" s="221"/>
      <c r="P1" s="229"/>
      <c r="Q1" s="229"/>
      <c r="R1" s="230"/>
      <c r="S1" s="230"/>
      <c r="T1" s="230"/>
      <c r="U1" s="230"/>
      <c r="V1" s="230"/>
      <c r="W1" s="230"/>
    </row>
    <row r="2" spans="1:23" ht="15" x14ac:dyDescent="0.25">
      <c r="L2" s="229"/>
      <c r="M2" s="366"/>
      <c r="N2" s="229"/>
      <c r="O2" s="221"/>
      <c r="P2" s="229"/>
      <c r="Q2" s="229"/>
      <c r="R2" s="230"/>
      <c r="S2" s="230"/>
      <c r="T2" s="230"/>
      <c r="U2" s="230"/>
      <c r="V2" s="230"/>
      <c r="W2" s="230"/>
    </row>
    <row r="3" spans="1:23" ht="18" x14ac:dyDescent="0.2">
      <c r="B3" s="404" t="s">
        <v>349</v>
      </c>
      <c r="C3" s="50"/>
      <c r="D3" s="51"/>
      <c r="M3" s="68" t="s">
        <v>290</v>
      </c>
    </row>
    <row r="4" spans="1:23" ht="18" x14ac:dyDescent="0.2">
      <c r="A4" s="322" t="s">
        <v>213</v>
      </c>
      <c r="B4" s="323"/>
      <c r="C4" s="324"/>
      <c r="D4" s="325"/>
      <c r="E4" s="326"/>
      <c r="F4" s="327"/>
      <c r="G4" s="326"/>
      <c r="H4" s="328"/>
      <c r="I4" s="326"/>
      <c r="J4" s="329"/>
      <c r="K4" s="329"/>
      <c r="L4" s="328"/>
      <c r="M4" s="330"/>
      <c r="N4" s="328"/>
      <c r="O4" s="328"/>
      <c r="P4" s="328"/>
      <c r="Q4" s="328"/>
      <c r="R4" s="326"/>
      <c r="S4" s="326"/>
      <c r="T4" s="326"/>
      <c r="U4" s="326"/>
      <c r="V4" s="326"/>
      <c r="W4" s="326"/>
    </row>
    <row r="5" spans="1:23" ht="15" customHeight="1" x14ac:dyDescent="0.2">
      <c r="A5" s="322" t="s">
        <v>214</v>
      </c>
      <c r="B5" s="331"/>
      <c r="C5" s="332"/>
      <c r="D5" s="333"/>
      <c r="E5" s="334"/>
      <c r="F5" s="335"/>
      <c r="G5" s="334"/>
      <c r="H5" s="336"/>
      <c r="I5" s="334"/>
      <c r="J5" s="337"/>
      <c r="K5" s="337"/>
      <c r="L5" s="336"/>
      <c r="M5" s="338"/>
      <c r="N5" s="336"/>
      <c r="O5" s="336"/>
      <c r="P5" s="336"/>
      <c r="Q5" s="336"/>
      <c r="R5" s="334"/>
      <c r="S5" s="334"/>
      <c r="T5" s="334"/>
      <c r="U5" s="334"/>
      <c r="V5" s="334"/>
      <c r="W5" s="334"/>
    </row>
    <row r="6" spans="1:23" ht="15" x14ac:dyDescent="0.25">
      <c r="B6" s="39"/>
      <c r="D6" s="228"/>
      <c r="E6" s="228"/>
      <c r="F6" s="228"/>
      <c r="G6" s="228"/>
      <c r="H6" s="168" t="s">
        <v>136</v>
      </c>
      <c r="I6" s="228"/>
      <c r="K6" s="180" t="s">
        <v>134</v>
      </c>
      <c r="O6" s="237" t="s">
        <v>348</v>
      </c>
      <c r="P6" s="237"/>
      <c r="Q6" s="49"/>
      <c r="R6" s="193"/>
      <c r="S6" s="193"/>
      <c r="T6" s="193"/>
      <c r="U6" s="193"/>
      <c r="V6" s="193"/>
      <c r="W6" s="193"/>
    </row>
    <row r="7" spans="1:23" s="2" customFormat="1" ht="21.75" customHeight="1" x14ac:dyDescent="0.25">
      <c r="A7" s="429"/>
      <c r="B7" s="430"/>
      <c r="C7" s="56"/>
      <c r="D7" s="38" t="s">
        <v>135</v>
      </c>
      <c r="E7" s="38"/>
      <c r="F7" s="38"/>
      <c r="G7" s="57" t="s">
        <v>0</v>
      </c>
      <c r="H7" s="57" t="s">
        <v>1</v>
      </c>
      <c r="I7" s="57" t="s">
        <v>2</v>
      </c>
      <c r="J7" s="64" t="s">
        <v>3</v>
      </c>
      <c r="K7" s="53" t="s">
        <v>0</v>
      </c>
      <c r="L7" s="53" t="s">
        <v>2</v>
      </c>
      <c r="M7" s="349" t="s">
        <v>255</v>
      </c>
      <c r="N7" s="37" t="s">
        <v>4</v>
      </c>
      <c r="O7" s="238" t="s">
        <v>160</v>
      </c>
      <c r="P7" s="239"/>
      <c r="Q7" s="240"/>
      <c r="R7" s="240"/>
      <c r="S7" s="123"/>
      <c r="T7" s="123"/>
      <c r="U7" s="123"/>
      <c r="V7" s="123"/>
      <c r="W7" s="240"/>
    </row>
    <row r="8" spans="1:23" s="10" customFormat="1" ht="15.95" customHeight="1" x14ac:dyDescent="0.2">
      <c r="A8" s="468"/>
      <c r="B8" s="469" t="s">
        <v>170</v>
      </c>
      <c r="C8" s="470"/>
      <c r="D8" s="530">
        <f>G8/(G8+I8)</f>
        <v>0.7</v>
      </c>
      <c r="E8" s="530"/>
      <c r="F8" s="530"/>
      <c r="G8" s="522">
        <f>F44</f>
        <v>7</v>
      </c>
      <c r="H8" s="471" t="s">
        <v>1</v>
      </c>
      <c r="I8" s="522">
        <f>G44</f>
        <v>3</v>
      </c>
      <c r="J8" s="472" t="s">
        <v>364</v>
      </c>
      <c r="K8" s="473">
        <f>J44</f>
        <v>28</v>
      </c>
      <c r="L8" s="473">
        <f>K44</f>
        <v>20</v>
      </c>
      <c r="M8" s="474">
        <f>D44</f>
        <v>4.875</v>
      </c>
      <c r="N8" s="475" t="s">
        <v>200</v>
      </c>
      <c r="O8" s="553" t="s">
        <v>335</v>
      </c>
      <c r="P8" s="553"/>
      <c r="Q8" s="553"/>
      <c r="R8" s="553"/>
      <c r="S8" s="553"/>
      <c r="T8" s="553"/>
      <c r="U8" s="553"/>
      <c r="V8" s="553"/>
      <c r="W8" s="553"/>
    </row>
    <row r="9" spans="1:23" s="10" customFormat="1" ht="15.95" customHeight="1" x14ac:dyDescent="0.2">
      <c r="A9" s="468"/>
      <c r="B9" s="469" t="s">
        <v>291</v>
      </c>
      <c r="C9" s="470"/>
      <c r="D9" s="530">
        <f t="shared" ref="D9" si="0">G9/(G9+I9)</f>
        <v>0.7</v>
      </c>
      <c r="E9" s="530"/>
      <c r="F9" s="530"/>
      <c r="G9" s="476">
        <f>R122</f>
        <v>7</v>
      </c>
      <c r="H9" s="510" t="s">
        <v>1</v>
      </c>
      <c r="I9" s="476">
        <f>S122</f>
        <v>3</v>
      </c>
      <c r="J9" s="477" t="s">
        <v>365</v>
      </c>
      <c r="K9" s="473">
        <f>V122</f>
        <v>27</v>
      </c>
      <c r="L9" s="473">
        <f>W122</f>
        <v>21</v>
      </c>
      <c r="M9" s="474">
        <f>P122</f>
        <v>4.4444444444444446</v>
      </c>
      <c r="N9" s="469" t="s">
        <v>240</v>
      </c>
      <c r="O9" s="554" t="s">
        <v>337</v>
      </c>
      <c r="P9" s="554"/>
      <c r="Q9" s="554"/>
      <c r="R9" s="554"/>
      <c r="S9" s="554"/>
      <c r="T9" s="554"/>
      <c r="U9" s="554"/>
      <c r="V9" s="554"/>
      <c r="W9" s="554"/>
    </row>
    <row r="10" spans="1:23" s="10" customFormat="1" ht="15.95" customHeight="1" x14ac:dyDescent="0.2">
      <c r="A10" s="468"/>
      <c r="B10" s="469" t="s">
        <v>324</v>
      </c>
      <c r="C10" s="470"/>
      <c r="D10" s="530">
        <f t="shared" ref="D10" si="1">G10/(G10+I10)</f>
        <v>0.6</v>
      </c>
      <c r="E10" s="530"/>
      <c r="F10" s="530"/>
      <c r="G10" s="476">
        <f>R154</f>
        <v>6</v>
      </c>
      <c r="H10" s="510" t="s">
        <v>1</v>
      </c>
      <c r="I10" s="476">
        <f>S154</f>
        <v>4</v>
      </c>
      <c r="J10" s="477" t="s">
        <v>365</v>
      </c>
      <c r="K10" s="473">
        <f>V154</f>
        <v>34</v>
      </c>
      <c r="L10" s="473">
        <f>W154</f>
        <v>19</v>
      </c>
      <c r="M10" s="474">
        <f>P154</f>
        <v>5.3125</v>
      </c>
      <c r="N10" s="511" t="s">
        <v>326</v>
      </c>
      <c r="O10" s="517" t="s">
        <v>353</v>
      </c>
      <c r="P10" s="518"/>
      <c r="Q10" s="518"/>
      <c r="R10" s="518"/>
      <c r="S10" s="518"/>
      <c r="T10" s="518"/>
      <c r="U10" s="518"/>
      <c r="V10" s="518"/>
      <c r="W10" s="518"/>
    </row>
    <row r="11" spans="1:23" s="10" customFormat="1" ht="15.95" customHeight="1" x14ac:dyDescent="0.2">
      <c r="A11" s="479"/>
      <c r="B11" s="475" t="s">
        <v>189</v>
      </c>
      <c r="C11" s="480"/>
      <c r="D11" s="559">
        <f>G11/(G11+I11)</f>
        <v>0.6</v>
      </c>
      <c r="E11" s="559"/>
      <c r="F11" s="559"/>
      <c r="G11" s="481">
        <f>R68</f>
        <v>6</v>
      </c>
      <c r="H11" s="471" t="s">
        <v>1</v>
      </c>
      <c r="I11" s="481">
        <f>S68</f>
        <v>4</v>
      </c>
      <c r="J11" s="472" t="s">
        <v>366</v>
      </c>
      <c r="K11" s="478">
        <f>V68</f>
        <v>31</v>
      </c>
      <c r="L11" s="478">
        <f>W68</f>
        <v>26</v>
      </c>
      <c r="M11" s="474">
        <f>P68</f>
        <v>5</v>
      </c>
      <c r="N11" s="475" t="s">
        <v>199</v>
      </c>
      <c r="O11" s="555" t="s">
        <v>354</v>
      </c>
      <c r="P11" s="555"/>
      <c r="Q11" s="555"/>
      <c r="R11" s="555"/>
      <c r="S11" s="555"/>
      <c r="T11" s="555"/>
      <c r="U11" s="555"/>
      <c r="V11" s="555"/>
      <c r="W11" s="555"/>
    </row>
    <row r="12" spans="1:23" s="10" customFormat="1" ht="15.95" customHeight="1" x14ac:dyDescent="0.2">
      <c r="A12" s="468"/>
      <c r="B12" s="469" t="s">
        <v>265</v>
      </c>
      <c r="C12" s="470"/>
      <c r="D12" s="530">
        <f t="shared" ref="D12" si="2">G12/(G12+I12)</f>
        <v>0.6</v>
      </c>
      <c r="E12" s="530"/>
      <c r="F12" s="530"/>
      <c r="G12" s="476">
        <f>R138</f>
        <v>6</v>
      </c>
      <c r="H12" s="471" t="s">
        <v>1</v>
      </c>
      <c r="I12" s="476">
        <f>S138</f>
        <v>4</v>
      </c>
      <c r="J12" s="477" t="s">
        <v>365</v>
      </c>
      <c r="K12" s="473">
        <f>V138</f>
        <v>23</v>
      </c>
      <c r="L12" s="473">
        <f>W138</f>
        <v>23</v>
      </c>
      <c r="M12" s="474">
        <f>P138</f>
        <v>4.833333333333333</v>
      </c>
      <c r="N12" s="469" t="s">
        <v>262</v>
      </c>
      <c r="O12" s="557" t="s">
        <v>357</v>
      </c>
      <c r="P12" s="557"/>
      <c r="Q12" s="557"/>
      <c r="R12" s="557"/>
      <c r="S12" s="557"/>
      <c r="T12" s="557"/>
      <c r="U12" s="557"/>
      <c r="V12" s="557"/>
      <c r="W12" s="557"/>
    </row>
    <row r="13" spans="1:23" s="10" customFormat="1" ht="15.95" customHeight="1" x14ac:dyDescent="0.2">
      <c r="A13" s="468"/>
      <c r="B13" s="469" t="s">
        <v>194</v>
      </c>
      <c r="C13" s="470"/>
      <c r="D13" s="530">
        <f>G13/(G13+I13)</f>
        <v>0.5</v>
      </c>
      <c r="E13" s="530"/>
      <c r="F13" s="530"/>
      <c r="G13" s="476">
        <f>F84</f>
        <v>5</v>
      </c>
      <c r="H13" s="471" t="s">
        <v>1</v>
      </c>
      <c r="I13" s="476">
        <f>G84</f>
        <v>5</v>
      </c>
      <c r="J13" s="477" t="s">
        <v>366</v>
      </c>
      <c r="K13" s="473">
        <f>J84</f>
        <v>22</v>
      </c>
      <c r="L13" s="473">
        <f>K84</f>
        <v>29</v>
      </c>
      <c r="M13" s="474">
        <f>D84</f>
        <v>4</v>
      </c>
      <c r="N13" s="475" t="s">
        <v>200</v>
      </c>
      <c r="O13" s="557" t="s">
        <v>336</v>
      </c>
      <c r="P13" s="557"/>
      <c r="Q13" s="557"/>
      <c r="R13" s="557"/>
      <c r="S13" s="557"/>
      <c r="T13" s="557"/>
      <c r="U13" s="557"/>
      <c r="V13" s="557"/>
      <c r="W13" s="557"/>
    </row>
    <row r="14" spans="1:23" s="10" customFormat="1" ht="15.95" customHeight="1" x14ac:dyDescent="0.2">
      <c r="A14" s="468"/>
      <c r="B14" s="469" t="s">
        <v>218</v>
      </c>
      <c r="C14" s="470"/>
      <c r="D14" s="530">
        <f>G14/(G14+I14)</f>
        <v>0.5</v>
      </c>
      <c r="E14" s="530"/>
      <c r="F14" s="530"/>
      <c r="G14" s="476">
        <f>F101</f>
        <v>5</v>
      </c>
      <c r="H14" s="510" t="s">
        <v>1</v>
      </c>
      <c r="I14" s="476">
        <f>G101</f>
        <v>5</v>
      </c>
      <c r="J14" s="477" t="s">
        <v>365</v>
      </c>
      <c r="K14" s="473">
        <f>J101</f>
        <v>26</v>
      </c>
      <c r="L14" s="473">
        <f>K101</f>
        <v>29</v>
      </c>
      <c r="M14" s="474">
        <f>D101</f>
        <v>4.3888888888888893</v>
      </c>
      <c r="N14" s="475" t="s">
        <v>217</v>
      </c>
      <c r="O14" s="553" t="s">
        <v>351</v>
      </c>
      <c r="P14" s="553"/>
      <c r="Q14" s="553"/>
      <c r="R14" s="553"/>
      <c r="S14" s="553"/>
      <c r="T14" s="553"/>
      <c r="U14" s="553"/>
      <c r="V14" s="553"/>
      <c r="W14" s="553"/>
    </row>
    <row r="15" spans="1:23" s="10" customFormat="1" ht="15.95" customHeight="1" x14ac:dyDescent="0.2">
      <c r="A15" s="482"/>
      <c r="B15" s="523" t="s">
        <v>184</v>
      </c>
      <c r="C15" s="484"/>
      <c r="D15" s="558">
        <f t="shared" ref="D15" si="3">G15/(G15+I15)</f>
        <v>0.5</v>
      </c>
      <c r="E15" s="558"/>
      <c r="F15" s="558"/>
      <c r="G15" s="485">
        <f>R44</f>
        <v>5</v>
      </c>
      <c r="H15" s="524" t="s">
        <v>1</v>
      </c>
      <c r="I15" s="485">
        <f>S44</f>
        <v>5</v>
      </c>
      <c r="J15" s="487" t="s">
        <v>366</v>
      </c>
      <c r="K15" s="488">
        <f>V44</f>
        <v>26</v>
      </c>
      <c r="L15" s="525">
        <f>W44</f>
        <v>26</v>
      </c>
      <c r="M15" s="489">
        <f>P44</f>
        <v>5</v>
      </c>
      <c r="N15" s="483" t="s">
        <v>262</v>
      </c>
      <c r="O15" s="546" t="s">
        <v>352</v>
      </c>
      <c r="P15" s="546"/>
      <c r="Q15" s="546"/>
      <c r="R15" s="546"/>
      <c r="S15" s="546"/>
      <c r="T15" s="546"/>
      <c r="U15" s="546"/>
      <c r="V15" s="546"/>
      <c r="W15" s="546"/>
    </row>
    <row r="16" spans="1:23" s="10" customFormat="1" ht="15.95" customHeight="1" x14ac:dyDescent="0.2">
      <c r="A16" s="482"/>
      <c r="B16" s="483" t="s">
        <v>103</v>
      </c>
      <c r="C16" s="492"/>
      <c r="D16" s="533">
        <f>G16/(G16+I16)</f>
        <v>0.5</v>
      </c>
      <c r="E16" s="533"/>
      <c r="F16" s="533"/>
      <c r="G16" s="493">
        <f>F154</f>
        <v>5</v>
      </c>
      <c r="H16" s="490" t="s">
        <v>1</v>
      </c>
      <c r="I16" s="493">
        <f>G154</f>
        <v>5</v>
      </c>
      <c r="J16" s="491" t="s">
        <v>365</v>
      </c>
      <c r="K16" s="494">
        <f>J154</f>
        <v>25</v>
      </c>
      <c r="L16" s="494">
        <f>K154</f>
        <v>24</v>
      </c>
      <c r="M16" s="489">
        <f>D154</f>
        <v>4.9375</v>
      </c>
      <c r="N16" s="483" t="s">
        <v>103</v>
      </c>
      <c r="O16" s="516" t="s">
        <v>350</v>
      </c>
      <c r="P16" s="495"/>
      <c r="Q16" s="495"/>
      <c r="R16" s="495"/>
      <c r="S16" s="495"/>
      <c r="T16" s="495"/>
      <c r="U16" s="495"/>
      <c r="V16" s="495"/>
      <c r="W16" s="495"/>
    </row>
    <row r="17" spans="1:23" s="10" customFormat="1" ht="15.95" customHeight="1" x14ac:dyDescent="0.2">
      <c r="A17" s="482"/>
      <c r="B17" s="483" t="s">
        <v>237</v>
      </c>
      <c r="C17" s="484"/>
      <c r="D17" s="533">
        <f t="shared" ref="D17" si="4">G17/(G17+I17)</f>
        <v>0.4</v>
      </c>
      <c r="E17" s="533"/>
      <c r="F17" s="533"/>
      <c r="G17" s="485">
        <f>F138</f>
        <v>4</v>
      </c>
      <c r="H17" s="486" t="s">
        <v>1</v>
      </c>
      <c r="I17" s="485">
        <f>G138</f>
        <v>6</v>
      </c>
      <c r="J17" s="487" t="s">
        <v>366</v>
      </c>
      <c r="K17" s="512">
        <f>J138</f>
        <v>23</v>
      </c>
      <c r="L17" s="512">
        <f>K138</f>
        <v>25</v>
      </c>
      <c r="M17" s="489">
        <f>D138</f>
        <v>4.5</v>
      </c>
      <c r="N17" s="483" t="s">
        <v>207</v>
      </c>
      <c r="O17" s="547" t="s">
        <v>132</v>
      </c>
      <c r="P17" s="547"/>
      <c r="Q17" s="547"/>
      <c r="R17" s="547"/>
      <c r="S17" s="547"/>
      <c r="T17" s="547"/>
      <c r="U17" s="547"/>
      <c r="V17" s="547"/>
      <c r="W17" s="547"/>
    </row>
    <row r="18" spans="1:23" s="10" customFormat="1" ht="15.95" customHeight="1" x14ac:dyDescent="0.2">
      <c r="A18" s="482"/>
      <c r="B18" s="483" t="s">
        <v>305</v>
      </c>
      <c r="C18" s="492"/>
      <c r="D18" s="533">
        <f>G18/(G18+I18)</f>
        <v>0.4</v>
      </c>
      <c r="E18" s="533"/>
      <c r="F18" s="533"/>
      <c r="G18" s="493">
        <f>F68</f>
        <v>4</v>
      </c>
      <c r="H18" s="490" t="s">
        <v>1</v>
      </c>
      <c r="I18" s="493">
        <f>G68</f>
        <v>6</v>
      </c>
      <c r="J18" s="491" t="s">
        <v>363</v>
      </c>
      <c r="K18" s="494">
        <f>J68</f>
        <v>25</v>
      </c>
      <c r="L18" s="494">
        <f>K68</f>
        <v>26</v>
      </c>
      <c r="M18" s="489">
        <f>D68</f>
        <v>4.6111111111111107</v>
      </c>
      <c r="N18" s="483" t="s">
        <v>206</v>
      </c>
      <c r="O18" s="547" t="s">
        <v>356</v>
      </c>
      <c r="P18" s="547"/>
      <c r="Q18" s="547"/>
      <c r="R18" s="547"/>
      <c r="S18" s="547"/>
      <c r="T18" s="547"/>
      <c r="U18" s="547"/>
      <c r="V18" s="547"/>
      <c r="W18" s="547"/>
    </row>
    <row r="19" spans="1:23" s="10" customFormat="1" ht="15.95" customHeight="1" x14ac:dyDescent="0.2">
      <c r="A19" s="482"/>
      <c r="B19" s="483" t="s">
        <v>217</v>
      </c>
      <c r="C19" s="484"/>
      <c r="D19" s="533">
        <f>G19/(G19+I19)</f>
        <v>0.4</v>
      </c>
      <c r="E19" s="533"/>
      <c r="F19" s="533"/>
      <c r="G19" s="485">
        <f>R84</f>
        <v>4</v>
      </c>
      <c r="H19" s="486" t="s">
        <v>1</v>
      </c>
      <c r="I19" s="485">
        <f>S84</f>
        <v>6</v>
      </c>
      <c r="J19" s="491" t="s">
        <v>365</v>
      </c>
      <c r="K19" s="488">
        <f>V84</f>
        <v>21</v>
      </c>
      <c r="L19" s="488">
        <f>W84</f>
        <v>34</v>
      </c>
      <c r="M19" s="489">
        <f>P84</f>
        <v>4.4375</v>
      </c>
      <c r="N19" s="483" t="s">
        <v>217</v>
      </c>
      <c r="O19" s="556" t="s">
        <v>358</v>
      </c>
      <c r="P19" s="556"/>
      <c r="Q19" s="556"/>
      <c r="R19" s="556"/>
      <c r="S19" s="556"/>
      <c r="T19" s="556"/>
      <c r="U19" s="556"/>
      <c r="V19" s="556"/>
      <c r="W19" s="556"/>
    </row>
    <row r="20" spans="1:23" s="10" customFormat="1" ht="15.95" customHeight="1" x14ac:dyDescent="0.2">
      <c r="A20" s="482"/>
      <c r="B20" s="483" t="s">
        <v>227</v>
      </c>
      <c r="C20" s="484"/>
      <c r="D20" s="533">
        <f>G20/(G20+I20)</f>
        <v>0.3</v>
      </c>
      <c r="E20" s="533"/>
      <c r="F20" s="533"/>
      <c r="G20" s="485">
        <f>R101</f>
        <v>3</v>
      </c>
      <c r="H20" s="486" t="s">
        <v>1</v>
      </c>
      <c r="I20" s="485">
        <f>S101</f>
        <v>7</v>
      </c>
      <c r="J20" s="487" t="s">
        <v>366</v>
      </c>
      <c r="K20" s="488">
        <f>V101</f>
        <v>23</v>
      </c>
      <c r="L20" s="488">
        <f>W101</f>
        <v>25</v>
      </c>
      <c r="M20" s="489">
        <f>P101</f>
        <v>4.5</v>
      </c>
      <c r="N20" s="513" t="s">
        <v>303</v>
      </c>
      <c r="O20" s="547" t="s">
        <v>359</v>
      </c>
      <c r="P20" s="547"/>
      <c r="Q20" s="547"/>
      <c r="R20" s="547"/>
      <c r="S20" s="547"/>
      <c r="T20" s="547"/>
      <c r="U20" s="547"/>
      <c r="V20" s="547"/>
      <c r="W20" s="547"/>
    </row>
    <row r="21" spans="1:23" s="10" customFormat="1" ht="15.95" customHeight="1" x14ac:dyDescent="0.2">
      <c r="A21" s="482"/>
      <c r="B21" s="483" t="s">
        <v>263</v>
      </c>
      <c r="C21" s="484"/>
      <c r="D21" s="533">
        <f>G21/(G21+I21)</f>
        <v>0.3</v>
      </c>
      <c r="E21" s="533"/>
      <c r="F21" s="533"/>
      <c r="G21" s="485">
        <f>F122</f>
        <v>3</v>
      </c>
      <c r="H21" s="486" t="s">
        <v>1</v>
      </c>
      <c r="I21" s="485">
        <f>G122</f>
        <v>7</v>
      </c>
      <c r="J21" s="487" t="s">
        <v>366</v>
      </c>
      <c r="K21" s="488">
        <f>J122</f>
        <v>25</v>
      </c>
      <c r="L21" s="488">
        <f>K122</f>
        <v>32</v>
      </c>
      <c r="M21" s="489">
        <f>D122</f>
        <v>5</v>
      </c>
      <c r="N21" s="483" t="s">
        <v>262</v>
      </c>
      <c r="O21" s="546" t="s">
        <v>355</v>
      </c>
      <c r="P21" s="546"/>
      <c r="Q21" s="546"/>
      <c r="R21" s="546"/>
      <c r="S21" s="546"/>
      <c r="T21" s="546"/>
      <c r="U21" s="546"/>
      <c r="V21" s="546"/>
      <c r="W21" s="546"/>
    </row>
    <row r="22" spans="1:23" s="13" customFormat="1" ht="14.25" customHeight="1" x14ac:dyDescent="0.2">
      <c r="A22" s="528"/>
      <c r="B22" s="528"/>
      <c r="C22" s="11"/>
      <c r="D22" s="228"/>
      <c r="E22" s="228"/>
      <c r="F22" s="228"/>
      <c r="G22" s="179">
        <f>SUM(G8:G21)</f>
        <v>70</v>
      </c>
      <c r="H22" s="12" t="s">
        <v>1</v>
      </c>
      <c r="I22" s="179">
        <f>SUM(I8:I21)</f>
        <v>70</v>
      </c>
      <c r="J22" s="12"/>
      <c r="K22" s="179">
        <f>SUM(K8:K21)</f>
        <v>359</v>
      </c>
      <c r="L22" s="179">
        <f>SUM(L8:L21)</f>
        <v>359</v>
      </c>
      <c r="M22" s="387">
        <f>AVERAGE(M8:M21)</f>
        <v>4.7028769841269833</v>
      </c>
      <c r="N22" s="6"/>
      <c r="O22" s="6"/>
      <c r="P22" s="6"/>
      <c r="Q22" s="6"/>
      <c r="R22" s="228"/>
      <c r="S22" s="3"/>
      <c r="T22" s="3"/>
      <c r="U22" s="3"/>
      <c r="V22" s="3"/>
      <c r="W22" s="3"/>
    </row>
    <row r="23" spans="1:23" s="228" customFormat="1" ht="4.5" customHeight="1" x14ac:dyDescent="0.2">
      <c r="A23" s="348"/>
      <c r="B23" s="348"/>
      <c r="C23" s="11"/>
      <c r="G23" s="179"/>
      <c r="H23" s="12"/>
      <c r="I23" s="179"/>
      <c r="J23" s="12"/>
      <c r="K23" s="179"/>
      <c r="L23" s="179"/>
      <c r="M23" s="8"/>
      <c r="N23" s="6"/>
      <c r="O23" s="6"/>
      <c r="P23" s="6"/>
      <c r="Q23" s="6"/>
      <c r="S23" s="3"/>
      <c r="T23" s="3"/>
      <c r="U23" s="3"/>
      <c r="V23" s="3"/>
      <c r="W23" s="3"/>
    </row>
    <row r="24" spans="1:23" s="181" customFormat="1" ht="12.75" customHeight="1" x14ac:dyDescent="0.2">
      <c r="A24" s="389"/>
      <c r="B24" s="373"/>
      <c r="C24" s="390"/>
      <c r="D24" s="193"/>
      <c r="E24" s="193"/>
      <c r="F24" s="193"/>
      <c r="G24" s="391"/>
      <c r="H24" s="392"/>
      <c r="I24" s="391"/>
      <c r="J24" s="392"/>
      <c r="K24" s="391"/>
      <c r="L24" s="391"/>
      <c r="M24" s="208"/>
      <c r="N24" s="393"/>
      <c r="O24" s="393"/>
      <c r="P24" s="393"/>
      <c r="Q24" s="393"/>
      <c r="R24" s="193"/>
      <c r="S24" s="76"/>
      <c r="T24" s="76"/>
      <c r="U24" s="76"/>
      <c r="V24" s="76"/>
      <c r="W24" s="76"/>
    </row>
    <row r="25" spans="1:23" s="14" customFormat="1" ht="13.7" customHeight="1" x14ac:dyDescent="0.2">
      <c r="A25" s="372" t="s">
        <v>260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</row>
    <row r="26" spans="1:23" s="2" customFormat="1" ht="15" customHeight="1" x14ac:dyDescent="0.25">
      <c r="A26" s="372" t="s">
        <v>261</v>
      </c>
      <c r="B26" s="374"/>
      <c r="C26" s="374"/>
      <c r="D26" s="374"/>
      <c r="E26" s="374"/>
      <c r="F26" s="375"/>
      <c r="G26" s="375"/>
      <c r="H26" s="375"/>
      <c r="I26" s="375"/>
      <c r="J26" s="375"/>
      <c r="K26" s="375"/>
      <c r="L26" s="375"/>
      <c r="M26" s="376"/>
      <c r="N26" s="377"/>
      <c r="O26" s="378"/>
      <c r="P26" s="379"/>
      <c r="Q26" s="379"/>
      <c r="R26" s="380"/>
      <c r="S26" s="380"/>
      <c r="T26" s="380"/>
      <c r="U26" s="380"/>
      <c r="V26" s="380"/>
      <c r="W26" s="218"/>
    </row>
    <row r="27" spans="1:23" s="2" customFormat="1" ht="15" customHeight="1" x14ac:dyDescent="0.25">
      <c r="A27" s="272"/>
      <c r="B27" s="374"/>
      <c r="C27" s="374"/>
      <c r="D27" s="374"/>
      <c r="E27" s="374"/>
      <c r="F27" s="375"/>
      <c r="G27" s="375"/>
      <c r="H27" s="375"/>
      <c r="I27" s="375"/>
      <c r="J27" s="375"/>
      <c r="K27" s="375"/>
      <c r="L27" s="375"/>
      <c r="M27" s="376"/>
      <c r="N27" s="377"/>
      <c r="O27" s="378"/>
      <c r="P27" s="379"/>
      <c r="Q27" s="379"/>
      <c r="R27" s="380"/>
      <c r="S27" s="380"/>
      <c r="T27" s="380"/>
      <c r="U27" s="380"/>
      <c r="V27" s="380"/>
      <c r="W27" s="218"/>
    </row>
    <row r="28" spans="1:23" s="2" customFormat="1" ht="15" customHeight="1" x14ac:dyDescent="0.25">
      <c r="A28" s="388"/>
      <c r="B28" s="374"/>
      <c r="C28" s="374"/>
      <c r="D28" s="374"/>
      <c r="E28" s="374"/>
      <c r="F28" s="375"/>
      <c r="G28" s="375"/>
      <c r="H28" s="375"/>
      <c r="I28" s="375"/>
      <c r="J28" s="375"/>
      <c r="K28" s="375"/>
      <c r="L28" s="375"/>
      <c r="M28" s="376"/>
      <c r="N28" s="377"/>
      <c r="O28" s="378"/>
      <c r="P28" s="379"/>
      <c r="Q28" s="379"/>
      <c r="R28" s="380"/>
      <c r="S28" s="380"/>
      <c r="T28" s="380"/>
      <c r="U28" s="380"/>
      <c r="V28" s="380"/>
      <c r="W28" s="218"/>
    </row>
    <row r="29" spans="1:23" s="2" customFormat="1" ht="13.5" customHeight="1" x14ac:dyDescent="0.25">
      <c r="A29" s="272"/>
      <c r="B29" s="273"/>
      <c r="C29" s="273"/>
      <c r="D29" s="273"/>
      <c r="E29" s="273"/>
      <c r="F29" s="246"/>
      <c r="G29" s="246"/>
      <c r="H29" s="246"/>
      <c r="I29" s="246"/>
      <c r="J29" s="246"/>
      <c r="K29" s="246"/>
      <c r="L29" s="246"/>
      <c r="M29" s="208"/>
      <c r="N29" s="49"/>
      <c r="O29" s="186"/>
      <c r="P29" s="193"/>
      <c r="Q29" s="193"/>
      <c r="R29" s="218"/>
      <c r="S29" s="218"/>
      <c r="T29" s="218"/>
      <c r="U29" s="218"/>
      <c r="V29" s="218"/>
      <c r="W29" s="218"/>
    </row>
    <row r="30" spans="1:23" s="17" customFormat="1" ht="11.25" customHeight="1" x14ac:dyDescent="0.2">
      <c r="A30" s="316"/>
      <c r="B30" s="121"/>
      <c r="C30" s="170"/>
      <c r="D30" s="121"/>
      <c r="E30" s="121"/>
      <c r="F30" s="529" t="s">
        <v>5</v>
      </c>
      <c r="G30" s="529"/>
      <c r="H30" s="529" t="s">
        <v>8</v>
      </c>
      <c r="I30" s="529"/>
      <c r="J30" s="529" t="s">
        <v>7</v>
      </c>
      <c r="K30" s="529"/>
      <c r="L30" s="121"/>
      <c r="M30" s="221"/>
      <c r="N30" s="121"/>
      <c r="O30" s="170"/>
      <c r="P30" s="121"/>
      <c r="Q30" s="188"/>
      <c r="R30" s="529" t="s">
        <v>5</v>
      </c>
      <c r="S30" s="529"/>
      <c r="T30" s="551" t="s">
        <v>6</v>
      </c>
      <c r="U30" s="551"/>
      <c r="V30" s="529" t="s">
        <v>7</v>
      </c>
      <c r="W30" s="529"/>
    </row>
    <row r="31" spans="1:23" s="2" customFormat="1" ht="18" x14ac:dyDescent="0.25">
      <c r="A31" s="317" t="s">
        <v>9</v>
      </c>
      <c r="B31" s="545" t="s">
        <v>170</v>
      </c>
      <c r="C31" s="545"/>
      <c r="D31" s="545"/>
      <c r="E31" s="318"/>
      <c r="F31" s="318" t="s">
        <v>0</v>
      </c>
      <c r="G31" s="318" t="s">
        <v>2</v>
      </c>
      <c r="H31" s="319"/>
      <c r="I31" s="320" t="s">
        <v>10</v>
      </c>
      <c r="J31" s="415" t="s">
        <v>0</v>
      </c>
      <c r="K31" s="318" t="s">
        <v>2</v>
      </c>
      <c r="L31" s="194"/>
      <c r="M31" s="427" t="s">
        <v>9</v>
      </c>
      <c r="N31" s="543" t="s">
        <v>184</v>
      </c>
      <c r="O31" s="543"/>
      <c r="P31" s="544"/>
      <c r="Q31" s="171"/>
      <c r="R31" s="171" t="s">
        <v>0</v>
      </c>
      <c r="S31" s="171" t="s">
        <v>2</v>
      </c>
      <c r="T31" s="172"/>
      <c r="U31" s="173" t="s">
        <v>10</v>
      </c>
      <c r="V31" s="171" t="s">
        <v>0</v>
      </c>
      <c r="W31" s="171" t="s">
        <v>2</v>
      </c>
    </row>
    <row r="32" spans="1:23" x14ac:dyDescent="0.2">
      <c r="A32" s="280">
        <v>7.5</v>
      </c>
      <c r="B32" s="97" t="s">
        <v>171</v>
      </c>
      <c r="C32" s="410"/>
      <c r="D32" s="411"/>
      <c r="E32" s="59"/>
      <c r="F32" s="42">
        <v>1</v>
      </c>
      <c r="G32" s="42">
        <v>0</v>
      </c>
      <c r="H32" s="41"/>
      <c r="I32" s="48">
        <f t="shared" ref="I32" si="5">F32+G32</f>
        <v>1</v>
      </c>
      <c r="J32" s="42">
        <v>5</v>
      </c>
      <c r="K32" s="42">
        <v>0</v>
      </c>
      <c r="L32" s="49"/>
      <c r="M32" s="280">
        <v>7.5</v>
      </c>
      <c r="N32" s="97" t="s">
        <v>185</v>
      </c>
      <c r="O32" s="414"/>
      <c r="P32" s="110"/>
      <c r="Q32" s="416"/>
      <c r="R32" s="42">
        <v>1</v>
      </c>
      <c r="S32" s="42">
        <v>1</v>
      </c>
      <c r="T32" s="41"/>
      <c r="U32" s="48">
        <f t="shared" ref="U32:U43" si="6">R32+S32</f>
        <v>2</v>
      </c>
      <c r="V32" s="42">
        <v>9</v>
      </c>
      <c r="W32" s="42">
        <v>7</v>
      </c>
    </row>
    <row r="33" spans="1:23" x14ac:dyDescent="0.2">
      <c r="A33" s="274">
        <v>7</v>
      </c>
      <c r="B33" s="97" t="s">
        <v>172</v>
      </c>
      <c r="C33" s="410"/>
      <c r="D33" s="411"/>
      <c r="E33" s="59"/>
      <c r="F33" s="42">
        <v>1</v>
      </c>
      <c r="G33" s="42">
        <v>0</v>
      </c>
      <c r="H33" s="41"/>
      <c r="I33" s="48">
        <f>F33+G33</f>
        <v>1</v>
      </c>
      <c r="J33" s="42">
        <v>5</v>
      </c>
      <c r="K33" s="42">
        <v>3</v>
      </c>
      <c r="L33" s="49"/>
      <c r="M33" s="274">
        <v>6.5</v>
      </c>
      <c r="N33" s="97" t="s">
        <v>238</v>
      </c>
      <c r="O33" s="414"/>
      <c r="P33" s="110"/>
      <c r="Q33" s="416"/>
      <c r="R33" s="42">
        <v>1</v>
      </c>
      <c r="S33" s="42">
        <v>0</v>
      </c>
      <c r="T33" s="41"/>
      <c r="U33" s="48">
        <f t="shared" si="6"/>
        <v>1</v>
      </c>
      <c r="V33" s="42">
        <v>5</v>
      </c>
      <c r="W33" s="42">
        <v>3</v>
      </c>
    </row>
    <row r="34" spans="1:23" x14ac:dyDescent="0.2">
      <c r="A34" s="274">
        <v>5.5</v>
      </c>
      <c r="B34" s="97" t="s">
        <v>173</v>
      </c>
      <c r="C34" s="410"/>
      <c r="D34" s="411"/>
      <c r="E34" s="112"/>
      <c r="F34" s="42">
        <v>0</v>
      </c>
      <c r="G34" s="42">
        <v>1</v>
      </c>
      <c r="H34" s="41"/>
      <c r="I34" s="48">
        <f>F34+G34</f>
        <v>1</v>
      </c>
      <c r="J34" s="42">
        <v>2</v>
      </c>
      <c r="K34" s="42">
        <v>4</v>
      </c>
      <c r="L34" s="49"/>
      <c r="M34" s="274">
        <v>6</v>
      </c>
      <c r="N34" s="97" t="s">
        <v>186</v>
      </c>
      <c r="O34" s="414"/>
      <c r="P34" s="110"/>
      <c r="Q34" s="416"/>
      <c r="R34" s="42">
        <v>1</v>
      </c>
      <c r="S34" s="42">
        <v>0</v>
      </c>
      <c r="T34" s="41"/>
      <c r="U34" s="48">
        <f t="shared" si="6"/>
        <v>1</v>
      </c>
      <c r="V34" s="42">
        <v>4</v>
      </c>
      <c r="W34" s="42">
        <v>4</v>
      </c>
    </row>
    <row r="35" spans="1:23" x14ac:dyDescent="0.2">
      <c r="A35" s="274">
        <v>4.5</v>
      </c>
      <c r="B35" s="97" t="s">
        <v>175</v>
      </c>
      <c r="C35" s="410"/>
      <c r="D35" s="411"/>
      <c r="E35" s="112"/>
      <c r="F35" s="42">
        <v>1</v>
      </c>
      <c r="G35" s="42">
        <v>1</v>
      </c>
      <c r="H35" s="41"/>
      <c r="I35" s="48">
        <f t="shared" ref="I35:I36" si="7">F35+G35</f>
        <v>2</v>
      </c>
      <c r="J35" s="42">
        <v>6</v>
      </c>
      <c r="K35" s="42">
        <v>5</v>
      </c>
      <c r="L35" s="49"/>
      <c r="M35" s="274">
        <v>5</v>
      </c>
      <c r="N35" s="97" t="s">
        <v>289</v>
      </c>
      <c r="O35" s="414"/>
      <c r="P35" s="110"/>
      <c r="Q35" s="416"/>
      <c r="R35" s="42">
        <v>1</v>
      </c>
      <c r="S35" s="42">
        <v>0</v>
      </c>
      <c r="T35" s="41"/>
      <c r="U35" s="48">
        <f t="shared" ref="U35:U40" si="8">R35+S35</f>
        <v>1</v>
      </c>
      <c r="V35" s="42">
        <v>4</v>
      </c>
      <c r="W35" s="42">
        <v>0</v>
      </c>
    </row>
    <row r="36" spans="1:23" x14ac:dyDescent="0.2">
      <c r="A36" s="274">
        <v>4</v>
      </c>
      <c r="B36" s="123" t="s">
        <v>176</v>
      </c>
      <c r="C36" s="410"/>
      <c r="D36" s="411"/>
      <c r="E36" s="416"/>
      <c r="F36" s="42">
        <v>0</v>
      </c>
      <c r="G36" s="42">
        <v>0</v>
      </c>
      <c r="H36" s="41"/>
      <c r="I36" s="48">
        <f t="shared" si="7"/>
        <v>0</v>
      </c>
      <c r="J36" s="42">
        <v>0</v>
      </c>
      <c r="K36" s="42">
        <v>0</v>
      </c>
      <c r="L36" s="49"/>
      <c r="M36" s="274">
        <v>5</v>
      </c>
      <c r="N36" s="97" t="s">
        <v>187</v>
      </c>
      <c r="O36" s="305"/>
      <c r="P36" s="306"/>
      <c r="Q36" s="305"/>
      <c r="R36" s="59">
        <v>0</v>
      </c>
      <c r="S36" s="42">
        <v>1</v>
      </c>
      <c r="T36" s="41"/>
      <c r="U36" s="48">
        <f t="shared" si="8"/>
        <v>1</v>
      </c>
      <c r="V36" s="42">
        <v>0</v>
      </c>
      <c r="W36" s="42">
        <v>4</v>
      </c>
    </row>
    <row r="37" spans="1:23" x14ac:dyDescent="0.2">
      <c r="A37" s="274">
        <v>4</v>
      </c>
      <c r="B37" s="41" t="s">
        <v>174</v>
      </c>
      <c r="C37" s="86"/>
      <c r="D37" s="281"/>
      <c r="E37" s="416"/>
      <c r="F37" s="42">
        <v>0</v>
      </c>
      <c r="G37" s="42">
        <v>1</v>
      </c>
      <c r="H37" s="41"/>
      <c r="I37" s="48">
        <f>F37+G37</f>
        <v>1</v>
      </c>
      <c r="J37" s="42">
        <v>2</v>
      </c>
      <c r="K37" s="42">
        <v>3</v>
      </c>
      <c r="L37" s="49"/>
      <c r="M37" s="274">
        <v>4</v>
      </c>
      <c r="N37" s="97" t="s">
        <v>188</v>
      </c>
      <c r="O37" s="136"/>
      <c r="P37" s="307"/>
      <c r="Q37" s="416"/>
      <c r="R37" s="42">
        <v>0</v>
      </c>
      <c r="S37" s="42">
        <v>0</v>
      </c>
      <c r="T37" s="41"/>
      <c r="U37" s="48">
        <f t="shared" si="8"/>
        <v>0</v>
      </c>
      <c r="V37" s="42">
        <v>0</v>
      </c>
      <c r="W37" s="42">
        <v>0</v>
      </c>
    </row>
    <row r="38" spans="1:23" x14ac:dyDescent="0.2">
      <c r="A38" s="274">
        <v>4</v>
      </c>
      <c r="B38" s="97" t="s">
        <v>254</v>
      </c>
      <c r="C38" s="410"/>
      <c r="D38" s="411"/>
      <c r="E38" s="416"/>
      <c r="F38" s="42">
        <v>2</v>
      </c>
      <c r="G38" s="42">
        <v>0</v>
      </c>
      <c r="H38" s="41"/>
      <c r="I38" s="48">
        <f>F38+G38</f>
        <v>2</v>
      </c>
      <c r="J38" s="42">
        <v>4</v>
      </c>
      <c r="K38" s="42">
        <v>4</v>
      </c>
      <c r="L38" s="49"/>
      <c r="M38" s="274">
        <v>4</v>
      </c>
      <c r="N38" s="97" t="s">
        <v>317</v>
      </c>
      <c r="O38" s="136"/>
      <c r="P38" s="307"/>
      <c r="Q38" s="416"/>
      <c r="R38" s="59">
        <v>0</v>
      </c>
      <c r="S38" s="42">
        <v>1</v>
      </c>
      <c r="T38" s="41"/>
      <c r="U38" s="48">
        <f t="shared" si="8"/>
        <v>1</v>
      </c>
      <c r="V38" s="42">
        <v>0</v>
      </c>
      <c r="W38" s="42">
        <v>2</v>
      </c>
    </row>
    <row r="39" spans="1:23" x14ac:dyDescent="0.2">
      <c r="A39" s="274">
        <v>2.5</v>
      </c>
      <c r="B39" s="41" t="s">
        <v>177</v>
      </c>
      <c r="C39" s="410"/>
      <c r="D39" s="411"/>
      <c r="E39" s="416"/>
      <c r="F39" s="42">
        <v>2</v>
      </c>
      <c r="G39" s="42">
        <v>0</v>
      </c>
      <c r="H39" s="41"/>
      <c r="I39" s="48">
        <f>F39+G39</f>
        <v>2</v>
      </c>
      <c r="J39" s="42">
        <v>4</v>
      </c>
      <c r="K39" s="42">
        <v>1</v>
      </c>
      <c r="L39" s="49"/>
      <c r="M39" s="308">
        <v>4</v>
      </c>
      <c r="N39" s="123" t="s">
        <v>239</v>
      </c>
      <c r="O39" s="305"/>
      <c r="P39" s="306"/>
      <c r="Q39" s="305"/>
      <c r="R39" s="59">
        <v>0</v>
      </c>
      <c r="S39" s="42">
        <v>1</v>
      </c>
      <c r="T39" s="41"/>
      <c r="U39" s="48">
        <f t="shared" si="8"/>
        <v>1</v>
      </c>
      <c r="V39" s="42">
        <v>1</v>
      </c>
      <c r="W39" s="42">
        <v>3</v>
      </c>
    </row>
    <row r="40" spans="1:23" x14ac:dyDescent="0.2">
      <c r="A40" s="274"/>
      <c r="B40" s="41"/>
      <c r="C40" s="117"/>
      <c r="D40" s="411"/>
      <c r="E40" s="42"/>
      <c r="F40" s="42"/>
      <c r="G40" s="42"/>
      <c r="H40" s="41"/>
      <c r="I40" s="48"/>
      <c r="J40" s="42"/>
      <c r="K40" s="42"/>
      <c r="L40" s="49"/>
      <c r="M40" s="274">
        <v>3</v>
      </c>
      <c r="N40" s="41" t="s">
        <v>275</v>
      </c>
      <c r="O40" s="136"/>
      <c r="P40" s="111"/>
      <c r="Q40" s="101"/>
      <c r="R40" s="59">
        <v>1</v>
      </c>
      <c r="S40" s="42">
        <v>1</v>
      </c>
      <c r="T40" s="41"/>
      <c r="U40" s="48">
        <f t="shared" si="8"/>
        <v>2</v>
      </c>
      <c r="V40" s="42">
        <v>3</v>
      </c>
      <c r="W40" s="42">
        <v>3</v>
      </c>
    </row>
    <row r="41" spans="1:23" x14ac:dyDescent="0.2">
      <c r="A41" s="282" t="s">
        <v>178</v>
      </c>
      <c r="B41" s="283" t="s">
        <v>13</v>
      </c>
      <c r="C41" s="540"/>
      <c r="D41" s="541"/>
      <c r="E41" s="284"/>
      <c r="F41" s="42">
        <v>0</v>
      </c>
      <c r="G41" s="42">
        <v>0</v>
      </c>
      <c r="H41" s="41"/>
      <c r="I41" s="48">
        <f>F41+G41</f>
        <v>0</v>
      </c>
      <c r="J41" s="42">
        <v>0</v>
      </c>
      <c r="K41" s="42">
        <v>0</v>
      </c>
      <c r="L41" s="49"/>
      <c r="M41" s="309"/>
      <c r="N41" s="41" t="s">
        <v>13</v>
      </c>
      <c r="O41" s="538"/>
      <c r="P41" s="552"/>
      <c r="Q41" s="416"/>
      <c r="R41" s="42">
        <v>0</v>
      </c>
      <c r="S41" s="42">
        <v>0</v>
      </c>
      <c r="T41" s="41"/>
      <c r="U41" s="48">
        <f t="shared" si="6"/>
        <v>0</v>
      </c>
      <c r="V41" s="42">
        <v>0</v>
      </c>
      <c r="W41" s="42">
        <v>0</v>
      </c>
    </row>
    <row r="42" spans="1:23" x14ac:dyDescent="0.2">
      <c r="A42" s="285"/>
      <c r="B42" s="286" t="s">
        <v>133</v>
      </c>
      <c r="C42" s="287"/>
      <c r="D42" s="288"/>
      <c r="E42" s="289"/>
      <c r="F42" s="260">
        <v>0</v>
      </c>
      <c r="G42" s="260">
        <v>0</v>
      </c>
      <c r="H42" s="60"/>
      <c r="I42" s="261">
        <f>F42+G42</f>
        <v>0</v>
      </c>
      <c r="J42" s="44">
        <v>0</v>
      </c>
      <c r="K42" s="44">
        <v>0</v>
      </c>
      <c r="L42" s="49"/>
      <c r="M42" s="310"/>
      <c r="N42" s="41" t="s">
        <v>133</v>
      </c>
      <c r="O42" s="531"/>
      <c r="P42" s="532"/>
      <c r="Q42" s="416"/>
      <c r="R42" s="276">
        <v>0</v>
      </c>
      <c r="S42" s="276">
        <v>0</v>
      </c>
      <c r="T42" s="41"/>
      <c r="U42" s="48">
        <f t="shared" si="6"/>
        <v>0</v>
      </c>
      <c r="V42" s="42">
        <v>0</v>
      </c>
      <c r="W42" s="42">
        <v>0</v>
      </c>
    </row>
    <row r="43" spans="1:23" x14ac:dyDescent="0.2">
      <c r="A43" s="290"/>
      <c r="B43" s="351" t="s">
        <v>163</v>
      </c>
      <c r="C43" s="352"/>
      <c r="D43" s="353"/>
      <c r="E43" s="350"/>
      <c r="F43" s="354">
        <v>0</v>
      </c>
      <c r="G43" s="354">
        <v>0</v>
      </c>
      <c r="H43" s="355"/>
      <c r="I43" s="356">
        <f>F43+G43</f>
        <v>0</v>
      </c>
      <c r="J43" s="357"/>
      <c r="K43" s="357"/>
      <c r="L43" s="49"/>
      <c r="M43" s="46"/>
      <c r="N43" s="358" t="s">
        <v>163</v>
      </c>
      <c r="O43" s="359"/>
      <c r="P43" s="360"/>
      <c r="Q43" s="359"/>
      <c r="R43" s="361">
        <v>0</v>
      </c>
      <c r="S43" s="361">
        <v>0</v>
      </c>
      <c r="T43" s="362"/>
      <c r="U43" s="363">
        <f t="shared" si="6"/>
        <v>0</v>
      </c>
      <c r="V43" s="364"/>
      <c r="W43" s="364"/>
    </row>
    <row r="44" spans="1:23" x14ac:dyDescent="0.2">
      <c r="A44" s="247" t="s">
        <v>162</v>
      </c>
      <c r="B44" s="248"/>
      <c r="C44" s="249">
        <f>AVERAGE(A32:A38)</f>
        <v>5.2142857142857144</v>
      </c>
      <c r="D44" s="291">
        <f>AVERAGE(A32:A40)</f>
        <v>4.875</v>
      </c>
      <c r="E44" s="193"/>
      <c r="F44" s="257">
        <f>SUM(F32:F43)</f>
        <v>7</v>
      </c>
      <c r="G44" s="257">
        <f>SUM(G32:G43)</f>
        <v>3</v>
      </c>
      <c r="H44" s="219"/>
      <c r="I44" s="219"/>
      <c r="J44" s="219">
        <f>SUM(J32:J42)</f>
        <v>28</v>
      </c>
      <c r="K44" s="219">
        <f>SUM(K32:K42)</f>
        <v>20</v>
      </c>
      <c r="L44" s="218"/>
      <c r="M44" s="311" t="s">
        <v>162</v>
      </c>
      <c r="N44" s="248"/>
      <c r="O44" s="312"/>
      <c r="P44" s="313">
        <f>AVERAGE(M32:M40)</f>
        <v>5</v>
      </c>
      <c r="Q44" s="218"/>
      <c r="R44" s="257">
        <f>SUM(R32:R43)</f>
        <v>5</v>
      </c>
      <c r="S44" s="257">
        <f>SUM(S32:S43)</f>
        <v>5</v>
      </c>
      <c r="T44" s="218"/>
      <c r="U44" s="218"/>
      <c r="V44" s="219">
        <f>SUM(V32:V42)</f>
        <v>26</v>
      </c>
      <c r="W44" s="219">
        <f>SUM(W32:W42)</f>
        <v>26</v>
      </c>
    </row>
    <row r="45" spans="1:23" s="76" customFormat="1" x14ac:dyDescent="0.2">
      <c r="A45" s="267"/>
      <c r="B45" s="49"/>
      <c r="C45" s="268"/>
      <c r="D45" s="386"/>
      <c r="E45" s="193"/>
      <c r="F45" s="257"/>
      <c r="G45" s="257"/>
      <c r="H45" s="219"/>
      <c r="I45" s="219"/>
      <c r="J45" s="219"/>
      <c r="K45" s="219"/>
      <c r="L45" s="218"/>
      <c r="M45" s="174"/>
      <c r="N45" s="49"/>
      <c r="O45" s="186"/>
      <c r="P45" s="339"/>
      <c r="Q45" s="218"/>
      <c r="R45" s="257"/>
      <c r="S45" s="257"/>
      <c r="T45" s="218"/>
      <c r="U45" s="218"/>
      <c r="V45" s="219"/>
      <c r="W45" s="219"/>
    </row>
    <row r="46" spans="1:23" s="76" customFormat="1" x14ac:dyDescent="0.2">
      <c r="A46" s="267"/>
      <c r="B46" s="49"/>
      <c r="C46" s="268"/>
      <c r="D46" s="386"/>
      <c r="E46" s="193"/>
      <c r="F46" s="257"/>
      <c r="G46" s="257"/>
      <c r="H46" s="219"/>
      <c r="I46" s="219"/>
      <c r="J46" s="219"/>
      <c r="K46" s="219"/>
      <c r="L46" s="218"/>
      <c r="M46" s="174"/>
      <c r="N46" s="49"/>
      <c r="O46" s="186"/>
      <c r="P46" s="339"/>
      <c r="Q46" s="218"/>
      <c r="R46" s="257"/>
      <c r="S46" s="257"/>
      <c r="T46" s="218"/>
      <c r="U46" s="218"/>
      <c r="V46" s="219"/>
      <c r="W46" s="219"/>
    </row>
    <row r="47" spans="1:23" s="76" customFormat="1" x14ac:dyDescent="0.2">
      <c r="A47" s="267"/>
      <c r="B47" s="49"/>
      <c r="C47" s="268"/>
      <c r="D47" s="386"/>
      <c r="E47" s="193"/>
      <c r="F47" s="257"/>
      <c r="G47" s="257"/>
      <c r="H47" s="219"/>
      <c r="I47" s="219"/>
      <c r="J47" s="219"/>
      <c r="K47" s="219"/>
      <c r="L47" s="218"/>
      <c r="M47" s="174"/>
      <c r="N47" s="49"/>
      <c r="O47" s="186"/>
      <c r="P47" s="339"/>
      <c r="Q47" s="218"/>
      <c r="R47" s="257"/>
      <c r="S47" s="257"/>
      <c r="T47" s="218"/>
      <c r="U47" s="218"/>
      <c r="V47" s="219"/>
      <c r="W47" s="219"/>
    </row>
    <row r="48" spans="1:23" s="76" customFormat="1" x14ac:dyDescent="0.2">
      <c r="A48" s="267"/>
      <c r="B48" s="49"/>
      <c r="C48" s="268"/>
      <c r="D48" s="386"/>
      <c r="E48" s="193"/>
      <c r="F48" s="257"/>
      <c r="G48" s="257"/>
      <c r="H48" s="219"/>
      <c r="I48" s="219"/>
      <c r="J48" s="219"/>
      <c r="K48" s="219"/>
      <c r="L48" s="218"/>
      <c r="M48" s="174"/>
      <c r="N48" s="49"/>
      <c r="O48" s="186"/>
      <c r="P48" s="339"/>
      <c r="Q48" s="218"/>
      <c r="R48" s="257"/>
      <c r="S48" s="257"/>
      <c r="T48" s="218"/>
      <c r="U48" s="218"/>
      <c r="V48" s="219"/>
      <c r="W48" s="219"/>
    </row>
    <row r="49" spans="1:23" s="76" customFormat="1" x14ac:dyDescent="0.2">
      <c r="A49" s="267"/>
      <c r="B49" s="49"/>
      <c r="C49" s="268"/>
      <c r="D49" s="386"/>
      <c r="E49" s="193"/>
      <c r="F49" s="257"/>
      <c r="G49" s="257"/>
      <c r="H49" s="219"/>
      <c r="I49" s="219"/>
      <c r="J49" s="219"/>
      <c r="K49" s="219"/>
      <c r="L49" s="218"/>
      <c r="M49" s="174"/>
      <c r="N49" s="49"/>
      <c r="O49" s="186"/>
      <c r="P49" s="339"/>
      <c r="Q49" s="218"/>
      <c r="R49" s="257"/>
      <c r="S49" s="257"/>
      <c r="T49" s="218"/>
      <c r="U49" s="218"/>
      <c r="V49" s="219"/>
      <c r="W49" s="219"/>
    </row>
    <row r="50" spans="1:23" s="76" customFormat="1" x14ac:dyDescent="0.2">
      <c r="A50" s="267"/>
      <c r="B50" s="49"/>
      <c r="C50" s="268"/>
      <c r="D50" s="386"/>
      <c r="E50" s="193"/>
      <c r="F50" s="257"/>
      <c r="G50" s="257"/>
      <c r="H50" s="219"/>
      <c r="I50" s="219"/>
      <c r="J50" s="219"/>
      <c r="K50" s="219"/>
      <c r="L50" s="218"/>
      <c r="M50" s="174"/>
      <c r="N50" s="49"/>
      <c r="O50" s="186"/>
      <c r="P50" s="339"/>
      <c r="Q50" s="218"/>
      <c r="R50" s="257"/>
      <c r="S50" s="257"/>
      <c r="T50" s="218"/>
      <c r="U50" s="218"/>
      <c r="V50" s="219"/>
      <c r="W50" s="219"/>
    </row>
    <row r="51" spans="1:23" ht="12.75" x14ac:dyDescent="0.2">
      <c r="A51" s="262"/>
      <c r="B51" s="263"/>
      <c r="C51" s="264"/>
      <c r="D51" s="265"/>
      <c r="E51" s="265"/>
      <c r="F51" s="265"/>
      <c r="G51" s="265"/>
      <c r="H51" s="265"/>
      <c r="I51" s="265"/>
      <c r="J51" s="265"/>
      <c r="K51" s="265"/>
      <c r="L51" s="218"/>
      <c r="M51" s="201"/>
      <c r="N51" s="177"/>
      <c r="O51" s="177"/>
      <c r="P51" s="177"/>
      <c r="Q51" s="177"/>
      <c r="R51" s="178"/>
      <c r="S51" s="178"/>
      <c r="T51" s="178"/>
      <c r="U51" s="178"/>
      <c r="V51" s="178"/>
      <c r="W51" s="178"/>
    </row>
    <row r="52" spans="1:23" ht="12.75" x14ac:dyDescent="0.2">
      <c r="A52" s="262"/>
      <c r="B52" s="263"/>
      <c r="C52" s="264"/>
      <c r="D52" s="265"/>
      <c r="E52" s="265"/>
      <c r="F52" s="265"/>
      <c r="G52" s="265"/>
      <c r="H52" s="265"/>
      <c r="I52" s="265"/>
      <c r="J52" s="265"/>
      <c r="K52" s="265"/>
      <c r="L52" s="218"/>
      <c r="M52" s="201"/>
      <c r="N52" s="177"/>
      <c r="O52" s="177"/>
      <c r="P52" s="177"/>
      <c r="Q52" s="177"/>
      <c r="R52" s="178"/>
      <c r="S52" s="178"/>
      <c r="T52" s="178"/>
      <c r="U52" s="178"/>
      <c r="V52" s="178"/>
      <c r="W52" s="178"/>
    </row>
    <row r="53" spans="1:23" ht="12" customHeight="1" x14ac:dyDescent="0.2">
      <c r="A53" s="220"/>
      <c r="B53" s="73"/>
      <c r="C53" s="74"/>
      <c r="D53" s="75"/>
      <c r="E53" s="75"/>
      <c r="F53" s="75"/>
      <c r="G53" s="75"/>
      <c r="H53" s="75"/>
      <c r="I53" s="75"/>
      <c r="J53" s="75"/>
      <c r="K53" s="75"/>
      <c r="L53" s="218"/>
      <c r="M53" s="236"/>
      <c r="N53" s="169"/>
      <c r="O53" s="169"/>
      <c r="P53" s="169"/>
      <c r="Q53" s="169"/>
      <c r="R53" s="235"/>
      <c r="S53" s="235"/>
      <c r="T53" s="235"/>
      <c r="U53" s="235"/>
      <c r="V53" s="235"/>
      <c r="W53" s="235"/>
    </row>
    <row r="54" spans="1:23" s="17" customFormat="1" ht="10.7" customHeight="1" x14ac:dyDescent="0.2">
      <c r="A54" s="366"/>
      <c r="B54" s="367"/>
      <c r="C54" s="368"/>
      <c r="D54" s="367"/>
      <c r="E54" s="367"/>
      <c r="F54" s="529" t="s">
        <v>5</v>
      </c>
      <c r="G54" s="529"/>
      <c r="H54" s="529" t="s">
        <v>8</v>
      </c>
      <c r="I54" s="529"/>
      <c r="J54" s="529" t="s">
        <v>7</v>
      </c>
      <c r="K54" s="529"/>
      <c r="L54" s="121"/>
      <c r="M54" s="316"/>
      <c r="N54" s="188"/>
      <c r="O54" s="270"/>
      <c r="P54" s="188"/>
      <c r="Q54" s="188"/>
      <c r="R54" s="529" t="s">
        <v>5</v>
      </c>
      <c r="S54" s="529"/>
      <c r="T54" s="551" t="s">
        <v>6</v>
      </c>
      <c r="U54" s="551"/>
      <c r="V54" s="529" t="s">
        <v>7</v>
      </c>
      <c r="W54" s="529"/>
    </row>
    <row r="55" spans="1:23" ht="18" x14ac:dyDescent="0.25">
      <c r="A55" s="171" t="s">
        <v>9</v>
      </c>
      <c r="B55" s="543" t="s">
        <v>305</v>
      </c>
      <c r="C55" s="543"/>
      <c r="D55" s="544"/>
      <c r="E55" s="413"/>
      <c r="F55" s="171" t="s">
        <v>0</v>
      </c>
      <c r="G55" s="171" t="s">
        <v>2</v>
      </c>
      <c r="H55" s="172"/>
      <c r="I55" s="173" t="s">
        <v>10</v>
      </c>
      <c r="J55" s="171" t="s">
        <v>0</v>
      </c>
      <c r="K55" s="171" t="s">
        <v>2</v>
      </c>
      <c r="L55" s="195"/>
      <c r="M55" s="279" t="s">
        <v>9</v>
      </c>
      <c r="N55" s="560" t="s">
        <v>189</v>
      </c>
      <c r="O55" s="560"/>
      <c r="P55" s="560"/>
      <c r="Q55" s="422"/>
      <c r="R55" s="271" t="s">
        <v>0</v>
      </c>
      <c r="S55" s="171" t="s">
        <v>2</v>
      </c>
      <c r="T55" s="172"/>
      <c r="U55" s="173" t="s">
        <v>10</v>
      </c>
      <c r="V55" s="271" t="s">
        <v>0</v>
      </c>
      <c r="W55" s="171" t="s">
        <v>2</v>
      </c>
    </row>
    <row r="56" spans="1:23" x14ac:dyDescent="0.2">
      <c r="A56" s="274">
        <v>6</v>
      </c>
      <c r="B56" s="41" t="s">
        <v>180</v>
      </c>
      <c r="C56" s="292"/>
      <c r="D56" s="293"/>
      <c r="E56" s="135"/>
      <c r="F56" s="42">
        <v>0</v>
      </c>
      <c r="G56" s="42">
        <v>2</v>
      </c>
      <c r="H56" s="41"/>
      <c r="I56" s="48">
        <f>F56+G56</f>
        <v>2</v>
      </c>
      <c r="J56" s="42">
        <v>3</v>
      </c>
      <c r="K56" s="42">
        <v>10</v>
      </c>
      <c r="L56" s="76"/>
      <c r="M56" s="309">
        <v>7</v>
      </c>
      <c r="N56" s="400" t="s">
        <v>323</v>
      </c>
      <c r="O56" s="305"/>
      <c r="P56" s="420"/>
      <c r="Q56" s="305"/>
      <c r="R56" s="42">
        <v>1</v>
      </c>
      <c r="S56" s="42">
        <v>0</v>
      </c>
      <c r="T56" s="41"/>
      <c r="U56" s="48">
        <f t="shared" ref="U56:U64" si="9">R56+S56</f>
        <v>1</v>
      </c>
      <c r="V56" s="42">
        <v>4</v>
      </c>
      <c r="W56" s="42">
        <v>2</v>
      </c>
    </row>
    <row r="57" spans="1:23" ht="12.75" x14ac:dyDescent="0.2">
      <c r="A57" s="274">
        <v>6</v>
      </c>
      <c r="B57" s="41" t="s">
        <v>270</v>
      </c>
      <c r="C57" s="410"/>
      <c r="D57" s="410"/>
      <c r="E57" s="294"/>
      <c r="F57" s="112">
        <v>1</v>
      </c>
      <c r="G57" s="112">
        <v>0</v>
      </c>
      <c r="H57" s="41"/>
      <c r="I57" s="48">
        <f t="shared" ref="I57" si="10">F57+G57</f>
        <v>1</v>
      </c>
      <c r="J57" s="42">
        <v>5</v>
      </c>
      <c r="K57" s="42">
        <v>1</v>
      </c>
      <c r="L57" s="76"/>
      <c r="M57" s="309">
        <v>6.5</v>
      </c>
      <c r="N57" s="123" t="s">
        <v>212</v>
      </c>
      <c r="O57" s="88"/>
      <c r="P57" s="258"/>
      <c r="Q57" s="116"/>
      <c r="R57" s="42">
        <v>1</v>
      </c>
      <c r="S57" s="42">
        <v>0</v>
      </c>
      <c r="T57" s="41"/>
      <c r="U57" s="48">
        <f t="shared" si="9"/>
        <v>1</v>
      </c>
      <c r="V57" s="42">
        <v>5</v>
      </c>
      <c r="W57" s="42">
        <v>4</v>
      </c>
    </row>
    <row r="58" spans="1:23" x14ac:dyDescent="0.2">
      <c r="A58" s="274">
        <v>5.5</v>
      </c>
      <c r="B58" s="385" t="s">
        <v>338</v>
      </c>
      <c r="C58" s="104"/>
      <c r="D58" s="106"/>
      <c r="E58" s="294"/>
      <c r="F58" s="59">
        <v>1</v>
      </c>
      <c r="G58" s="42">
        <v>0</v>
      </c>
      <c r="H58" s="41"/>
      <c r="I58" s="48">
        <f>F58+G58</f>
        <v>1</v>
      </c>
      <c r="J58" s="42">
        <v>4</v>
      </c>
      <c r="K58" s="42">
        <v>2</v>
      </c>
      <c r="L58" s="76"/>
      <c r="M58" s="309">
        <v>6.5</v>
      </c>
      <c r="N58" s="123" t="s">
        <v>190</v>
      </c>
      <c r="O58" s="117"/>
      <c r="P58" s="118"/>
      <c r="Q58" s="119"/>
      <c r="R58" s="42">
        <v>0</v>
      </c>
      <c r="S58" s="42">
        <v>1</v>
      </c>
      <c r="T58" s="41"/>
      <c r="U58" s="48">
        <f t="shared" si="9"/>
        <v>1</v>
      </c>
      <c r="V58" s="42">
        <v>4</v>
      </c>
      <c r="W58" s="42">
        <v>5</v>
      </c>
    </row>
    <row r="59" spans="1:23" x14ac:dyDescent="0.2">
      <c r="A59" s="274">
        <v>5.5</v>
      </c>
      <c r="B59" s="400" t="s">
        <v>283</v>
      </c>
      <c r="C59" s="401"/>
      <c r="D59" s="344"/>
      <c r="E59" s="409"/>
      <c r="F59" s="112">
        <v>0</v>
      </c>
      <c r="G59" s="42">
        <v>1</v>
      </c>
      <c r="H59" s="41"/>
      <c r="I59" s="48">
        <f>F59+G59</f>
        <v>1</v>
      </c>
      <c r="J59" s="42">
        <v>3</v>
      </c>
      <c r="K59" s="42">
        <v>5</v>
      </c>
      <c r="L59" s="76"/>
      <c r="M59" s="309">
        <v>5.5</v>
      </c>
      <c r="N59" s="123" t="s">
        <v>191</v>
      </c>
      <c r="O59" s="117"/>
      <c r="P59" s="118"/>
      <c r="Q59" s="119"/>
      <c r="R59" s="42">
        <v>1</v>
      </c>
      <c r="S59" s="42">
        <v>0</v>
      </c>
      <c r="T59" s="41"/>
      <c r="U59" s="48">
        <f t="shared" si="9"/>
        <v>1</v>
      </c>
      <c r="V59" s="42">
        <v>4</v>
      </c>
      <c r="W59" s="42">
        <v>0</v>
      </c>
    </row>
    <row r="60" spans="1:23" x14ac:dyDescent="0.2">
      <c r="A60" s="274">
        <v>4</v>
      </c>
      <c r="B60" s="41" t="s">
        <v>269</v>
      </c>
      <c r="C60" s="497"/>
      <c r="D60" s="496"/>
      <c r="E60" s="295"/>
      <c r="F60" s="59">
        <v>0</v>
      </c>
      <c r="G60" s="59">
        <v>1</v>
      </c>
      <c r="H60" s="296"/>
      <c r="I60" s="277">
        <f>F60+G60</f>
        <v>1</v>
      </c>
      <c r="J60" s="59">
        <v>2</v>
      </c>
      <c r="K60" s="297">
        <v>2</v>
      </c>
      <c r="L60" s="76"/>
      <c r="M60" s="309">
        <v>5</v>
      </c>
      <c r="N60" s="123" t="s">
        <v>193</v>
      </c>
      <c r="O60" s="88"/>
      <c r="P60" s="258"/>
      <c r="Q60" s="116"/>
      <c r="R60" s="42">
        <v>1</v>
      </c>
      <c r="S60" s="42">
        <v>0</v>
      </c>
      <c r="T60" s="41"/>
      <c r="U60" s="48">
        <f t="shared" si="9"/>
        <v>1</v>
      </c>
      <c r="V60" s="42">
        <v>4</v>
      </c>
      <c r="W60" s="42">
        <v>2</v>
      </c>
    </row>
    <row r="61" spans="1:23" ht="12.75" x14ac:dyDescent="0.2">
      <c r="A61" s="274">
        <v>4</v>
      </c>
      <c r="B61" s="41" t="s">
        <v>211</v>
      </c>
      <c r="C61" s="86"/>
      <c r="D61" s="408"/>
      <c r="E61" s="135"/>
      <c r="F61" s="44">
        <v>0</v>
      </c>
      <c r="G61" s="44">
        <v>0</v>
      </c>
      <c r="H61" s="41"/>
      <c r="I61" s="48">
        <f>F61+G61</f>
        <v>0</v>
      </c>
      <c r="J61" s="42">
        <v>0</v>
      </c>
      <c r="K61" s="42">
        <v>0</v>
      </c>
      <c r="L61" s="76"/>
      <c r="M61" s="309">
        <v>5</v>
      </c>
      <c r="N61" s="123" t="s">
        <v>205</v>
      </c>
      <c r="O61" s="88"/>
      <c r="P61" s="258"/>
      <c r="Q61" s="116"/>
      <c r="R61" s="42">
        <v>2</v>
      </c>
      <c r="S61" s="42">
        <v>0</v>
      </c>
      <c r="T61" s="41"/>
      <c r="U61" s="48">
        <f t="shared" si="9"/>
        <v>2</v>
      </c>
      <c r="V61" s="42">
        <v>8</v>
      </c>
      <c r="W61" s="42">
        <v>4</v>
      </c>
    </row>
    <row r="62" spans="1:23" x14ac:dyDescent="0.2">
      <c r="A62" s="274">
        <v>4</v>
      </c>
      <c r="B62" s="400" t="s">
        <v>344</v>
      </c>
      <c r="C62" s="401"/>
      <c r="D62" s="344"/>
      <c r="E62" s="57"/>
      <c r="F62" s="44">
        <v>1</v>
      </c>
      <c r="G62" s="44">
        <v>1</v>
      </c>
      <c r="H62" s="41"/>
      <c r="I62" s="48">
        <f>F62+G62</f>
        <v>2</v>
      </c>
      <c r="J62" s="42">
        <v>5</v>
      </c>
      <c r="K62" s="42">
        <v>3</v>
      </c>
      <c r="L62" s="76"/>
      <c r="M62" s="309">
        <v>4</v>
      </c>
      <c r="N62" s="123" t="s">
        <v>192</v>
      </c>
      <c r="O62" s="117"/>
      <c r="P62" s="118"/>
      <c r="Q62" s="119"/>
      <c r="R62" s="42">
        <v>0</v>
      </c>
      <c r="S62" s="42">
        <v>1</v>
      </c>
      <c r="T62" s="41"/>
      <c r="U62" s="48">
        <f t="shared" si="9"/>
        <v>1</v>
      </c>
      <c r="V62" s="42">
        <v>1</v>
      </c>
      <c r="W62" s="42">
        <v>5</v>
      </c>
    </row>
    <row r="63" spans="1:23" ht="12.75" x14ac:dyDescent="0.2">
      <c r="A63" s="274">
        <v>3</v>
      </c>
      <c r="B63" s="41" t="s">
        <v>271</v>
      </c>
      <c r="C63" s="136"/>
      <c r="D63" s="136"/>
      <c r="E63" s="509"/>
      <c r="F63" s="112">
        <v>0</v>
      </c>
      <c r="G63" s="112">
        <v>0</v>
      </c>
      <c r="H63" s="41"/>
      <c r="I63" s="48">
        <f t="shared" ref="I63" si="11">F63+G63</f>
        <v>0</v>
      </c>
      <c r="J63" s="42">
        <v>0</v>
      </c>
      <c r="K63" s="42">
        <v>0</v>
      </c>
      <c r="L63" s="76"/>
      <c r="M63" s="314">
        <v>3</v>
      </c>
      <c r="N63" s="78" t="s">
        <v>319</v>
      </c>
      <c r="O63" s="117"/>
      <c r="P63" s="118"/>
      <c r="Q63" s="119"/>
      <c r="R63" s="42">
        <v>0</v>
      </c>
      <c r="S63" s="42">
        <v>2</v>
      </c>
      <c r="T63" s="41"/>
      <c r="U63" s="48">
        <f t="shared" si="9"/>
        <v>2</v>
      </c>
      <c r="V63" s="42">
        <v>1</v>
      </c>
      <c r="W63" s="42">
        <v>4</v>
      </c>
    </row>
    <row r="64" spans="1:23" ht="12.75" x14ac:dyDescent="0.2">
      <c r="A64" s="274">
        <v>3.5</v>
      </c>
      <c r="B64" s="41" t="s">
        <v>268</v>
      </c>
      <c r="C64" s="292"/>
      <c r="D64" s="293"/>
      <c r="E64" s="135"/>
      <c r="F64" s="44">
        <v>1</v>
      </c>
      <c r="G64" s="44">
        <v>1</v>
      </c>
      <c r="H64" s="41"/>
      <c r="I64" s="48">
        <f>F64+G64</f>
        <v>2</v>
      </c>
      <c r="J64" s="42">
        <v>3</v>
      </c>
      <c r="K64" s="42">
        <v>3</v>
      </c>
      <c r="L64" s="76"/>
      <c r="M64" s="309">
        <v>2.5</v>
      </c>
      <c r="N64" s="123" t="s">
        <v>284</v>
      </c>
      <c r="O64" s="86"/>
      <c r="P64" s="87"/>
      <c r="Q64" s="119"/>
      <c r="R64" s="42">
        <v>0</v>
      </c>
      <c r="S64" s="42">
        <v>0</v>
      </c>
      <c r="T64" s="41"/>
      <c r="U64" s="48">
        <f t="shared" si="9"/>
        <v>0</v>
      </c>
      <c r="V64" s="42">
        <v>0</v>
      </c>
      <c r="W64" s="42">
        <v>0</v>
      </c>
    </row>
    <row r="65" spans="1:23" ht="12.75" x14ac:dyDescent="0.2">
      <c r="A65" s="299"/>
      <c r="B65" s="41" t="s">
        <v>183</v>
      </c>
      <c r="C65" s="300"/>
      <c r="D65" s="301"/>
      <c r="E65" s="410"/>
      <c r="F65" s="42">
        <v>0</v>
      </c>
      <c r="G65" s="42">
        <v>0</v>
      </c>
      <c r="H65" s="41"/>
      <c r="I65" s="48">
        <f>F65+G65</f>
        <v>0</v>
      </c>
      <c r="J65" s="42">
        <v>0</v>
      </c>
      <c r="K65" s="42">
        <v>0</v>
      </c>
      <c r="L65" s="76"/>
      <c r="M65" s="259"/>
      <c r="N65" s="41" t="s">
        <v>13</v>
      </c>
      <c r="O65" s="538"/>
      <c r="P65" s="539"/>
      <c r="Q65" s="42"/>
      <c r="R65" s="42">
        <v>0</v>
      </c>
      <c r="S65" s="42">
        <v>0</v>
      </c>
      <c r="T65" s="41"/>
      <c r="U65" s="48">
        <f t="shared" ref="U65:U67" si="12">R65+S65</f>
        <v>0</v>
      </c>
      <c r="V65" s="42">
        <v>0</v>
      </c>
      <c r="W65" s="42">
        <v>0</v>
      </c>
    </row>
    <row r="66" spans="1:23" ht="12.75" x14ac:dyDescent="0.2">
      <c r="A66" s="302"/>
      <c r="B66" s="41" t="s">
        <v>133</v>
      </c>
      <c r="C66" s="531"/>
      <c r="D66" s="542"/>
      <c r="E66" s="416"/>
      <c r="F66" s="303">
        <v>0</v>
      </c>
      <c r="G66" s="303">
        <v>0</v>
      </c>
      <c r="H66" s="41"/>
      <c r="I66" s="48">
        <f>F66+G66</f>
        <v>0</v>
      </c>
      <c r="J66" s="42">
        <v>0</v>
      </c>
      <c r="K66" s="42">
        <v>0</v>
      </c>
      <c r="L66" s="76"/>
      <c r="M66" s="200"/>
      <c r="N66" s="41" t="s">
        <v>133</v>
      </c>
      <c r="O66" s="531"/>
      <c r="P66" s="532"/>
      <c r="Q66" s="42"/>
      <c r="R66" s="266">
        <v>0</v>
      </c>
      <c r="S66" s="266">
        <v>0</v>
      </c>
      <c r="T66" s="41"/>
      <c r="U66" s="48">
        <f t="shared" si="12"/>
        <v>0</v>
      </c>
      <c r="V66" s="42">
        <v>0</v>
      </c>
      <c r="W66" s="42">
        <v>0</v>
      </c>
    </row>
    <row r="67" spans="1:23" ht="12.75" x14ac:dyDescent="0.2">
      <c r="A67" s="304"/>
      <c r="B67" s="358" t="s">
        <v>163</v>
      </c>
      <c r="C67" s="359"/>
      <c r="D67" s="360"/>
      <c r="E67" s="359"/>
      <c r="F67" s="365">
        <v>0</v>
      </c>
      <c r="G67" s="365">
        <v>0</v>
      </c>
      <c r="H67" s="362"/>
      <c r="I67" s="363">
        <f>F67+G67</f>
        <v>0</v>
      </c>
      <c r="J67" s="364"/>
      <c r="K67" s="364"/>
      <c r="L67" s="76"/>
      <c r="M67" s="203"/>
      <c r="N67" s="358" t="s">
        <v>163</v>
      </c>
      <c r="O67" s="359"/>
      <c r="P67" s="360"/>
      <c r="Q67" s="359"/>
      <c r="R67" s="361">
        <v>0</v>
      </c>
      <c r="S67" s="361">
        <v>0</v>
      </c>
      <c r="T67" s="362"/>
      <c r="U67" s="363">
        <f t="shared" si="12"/>
        <v>0</v>
      </c>
      <c r="V67" s="364"/>
      <c r="W67" s="364"/>
    </row>
    <row r="68" spans="1:23" x14ac:dyDescent="0.2">
      <c r="A68" s="247" t="s">
        <v>162</v>
      </c>
      <c r="B68" s="248"/>
      <c r="C68" s="249">
        <f>AVERAGE(A56:A63)</f>
        <v>4.75</v>
      </c>
      <c r="D68" s="291">
        <f>AVERAGE(A56:A64)</f>
        <v>4.6111111111111107</v>
      </c>
      <c r="E68" s="76"/>
      <c r="F68" s="257">
        <f>SUM(F56:F67)</f>
        <v>4</v>
      </c>
      <c r="G68" s="257">
        <f>SUM(G56:G67)</f>
        <v>6</v>
      </c>
      <c r="H68" s="219"/>
      <c r="I68" s="219"/>
      <c r="J68" s="219">
        <f>SUM(J56:J66)</f>
        <v>25</v>
      </c>
      <c r="K68" s="219">
        <f>SUM(K56:K66)</f>
        <v>26</v>
      </c>
      <c r="L68" s="76"/>
      <c r="M68" s="311" t="s">
        <v>162</v>
      </c>
      <c r="N68" s="248"/>
      <c r="O68" s="312"/>
      <c r="P68" s="313">
        <f>AVERAGE(M56:M64)</f>
        <v>5</v>
      </c>
      <c r="Q68" s="75"/>
      <c r="R68" s="321">
        <f>SUM(R56:R67)</f>
        <v>6</v>
      </c>
      <c r="S68" s="321">
        <f>SUM(S56:S67)</f>
        <v>4</v>
      </c>
      <c r="T68" s="75"/>
      <c r="U68" s="75"/>
      <c r="V68" s="321">
        <f t="shared" ref="V68:W68" si="13">SUM(V56:V67)</f>
        <v>31</v>
      </c>
      <c r="W68" s="321">
        <f t="shared" si="13"/>
        <v>26</v>
      </c>
    </row>
    <row r="69" spans="1:23" ht="12.75" x14ac:dyDescent="0.2">
      <c r="A69" s="204"/>
      <c r="B69" s="73"/>
      <c r="C69" s="278"/>
      <c r="D69" s="278"/>
      <c r="E69" s="278"/>
      <c r="F69" s="75"/>
      <c r="G69" s="75"/>
      <c r="H69" s="73"/>
      <c r="I69" s="196"/>
      <c r="J69" s="75"/>
      <c r="K69" s="75"/>
      <c r="L69" s="76"/>
      <c r="M69" s="231"/>
      <c r="N69" s="73"/>
      <c r="O69" s="74"/>
      <c r="P69" s="75"/>
      <c r="Q69" s="75"/>
      <c r="R69" s="190"/>
      <c r="S69" s="190"/>
      <c r="T69" s="75"/>
      <c r="U69" s="75"/>
      <c r="V69" s="184"/>
      <c r="W69" s="184"/>
    </row>
    <row r="70" spans="1:23" ht="12.75" x14ac:dyDescent="0.2">
      <c r="A70" s="371"/>
      <c r="B70" s="121"/>
      <c r="C70" s="170"/>
      <c r="D70" s="121"/>
      <c r="E70" s="121"/>
      <c r="F70" s="529" t="s">
        <v>5</v>
      </c>
      <c r="G70" s="529"/>
      <c r="H70" s="529" t="s">
        <v>8</v>
      </c>
      <c r="I70" s="529"/>
      <c r="J70" s="529" t="s">
        <v>7</v>
      </c>
      <c r="K70" s="529"/>
      <c r="L70" s="76"/>
      <c r="M70" s="519" t="s">
        <v>339</v>
      </c>
      <c r="N70" s="500"/>
      <c r="O70" s="501"/>
      <c r="P70" s="500"/>
      <c r="Q70" s="500"/>
      <c r="R70" s="534" t="s">
        <v>5</v>
      </c>
      <c r="S70" s="534"/>
      <c r="T70" s="535" t="s">
        <v>6</v>
      </c>
      <c r="U70" s="535"/>
      <c r="V70" s="534" t="s">
        <v>7</v>
      </c>
      <c r="W70" s="534"/>
    </row>
    <row r="71" spans="1:23" ht="20.25" x14ac:dyDescent="0.3">
      <c r="A71" s="370" t="s">
        <v>9</v>
      </c>
      <c r="B71" s="543" t="s">
        <v>194</v>
      </c>
      <c r="C71" s="543"/>
      <c r="D71" s="544"/>
      <c r="E71" s="422"/>
      <c r="F71" s="171" t="s">
        <v>0</v>
      </c>
      <c r="G71" s="171" t="s">
        <v>2</v>
      </c>
      <c r="H71" s="172"/>
      <c r="I71" s="173" t="s">
        <v>10</v>
      </c>
      <c r="J71" s="171" t="s">
        <v>0</v>
      </c>
      <c r="K71" s="171" t="s">
        <v>2</v>
      </c>
      <c r="L71" s="76"/>
      <c r="M71" s="520" t="s">
        <v>9</v>
      </c>
      <c r="N71" s="561" t="s">
        <v>217</v>
      </c>
      <c r="O71" s="561"/>
      <c r="P71" s="561"/>
      <c r="Q71" s="503"/>
      <c r="R71" s="521" t="s">
        <v>0</v>
      </c>
      <c r="S71" s="504" t="s">
        <v>2</v>
      </c>
      <c r="T71" s="505"/>
      <c r="U71" s="506" t="s">
        <v>10</v>
      </c>
      <c r="V71" s="521" t="s">
        <v>0</v>
      </c>
      <c r="W71" s="504" t="s">
        <v>2</v>
      </c>
    </row>
    <row r="72" spans="1:23" ht="12.75" x14ac:dyDescent="0.2">
      <c r="A72" s="315">
        <v>5.5</v>
      </c>
      <c r="B72" s="43" t="s">
        <v>195</v>
      </c>
      <c r="C72" s="99"/>
      <c r="D72" s="100"/>
      <c r="E72" s="60"/>
      <c r="F72" s="42">
        <v>0</v>
      </c>
      <c r="G72" s="42">
        <v>0</v>
      </c>
      <c r="H72" s="41"/>
      <c r="I72" s="48">
        <f>F72+G72</f>
        <v>0</v>
      </c>
      <c r="J72" s="42">
        <v>0</v>
      </c>
      <c r="K72" s="42">
        <v>0</v>
      </c>
      <c r="L72" s="76"/>
      <c r="M72" s="309">
        <v>6</v>
      </c>
      <c r="N72" s="123" t="s">
        <v>304</v>
      </c>
      <c r="O72" s="86"/>
      <c r="P72" s="87"/>
      <c r="Q72" s="119"/>
      <c r="R72" s="42">
        <v>1</v>
      </c>
      <c r="S72" s="42">
        <v>1</v>
      </c>
      <c r="T72" s="41"/>
      <c r="U72" s="48">
        <f t="shared" ref="U72:U79" si="14">R72+S72</f>
        <v>2</v>
      </c>
      <c r="V72" s="42">
        <v>6</v>
      </c>
      <c r="W72" s="42">
        <v>8</v>
      </c>
    </row>
    <row r="73" spans="1:23" ht="12.75" x14ac:dyDescent="0.2">
      <c r="A73" s="315">
        <v>5.5</v>
      </c>
      <c r="B73" s="43" t="s">
        <v>320</v>
      </c>
      <c r="C73" s="99"/>
      <c r="D73" s="100"/>
      <c r="E73" s="60"/>
      <c r="F73" s="42">
        <v>2</v>
      </c>
      <c r="G73" s="42">
        <v>0</v>
      </c>
      <c r="H73" s="41"/>
      <c r="I73" s="48">
        <f>F73+G73</f>
        <v>2</v>
      </c>
      <c r="J73" s="42">
        <v>8</v>
      </c>
      <c r="K73" s="42">
        <v>6</v>
      </c>
      <c r="L73" s="76"/>
      <c r="M73" s="274">
        <v>6</v>
      </c>
      <c r="N73" s="123" t="s">
        <v>242</v>
      </c>
      <c r="O73" s="117"/>
      <c r="P73" s="118"/>
      <c r="Q73" s="119"/>
      <c r="R73" s="42">
        <v>0</v>
      </c>
      <c r="S73" s="42">
        <v>2</v>
      </c>
      <c r="T73" s="41"/>
      <c r="U73" s="48">
        <f t="shared" si="14"/>
        <v>2</v>
      </c>
      <c r="V73" s="42">
        <v>3</v>
      </c>
      <c r="W73" s="42">
        <v>9</v>
      </c>
    </row>
    <row r="74" spans="1:23" ht="12.75" x14ac:dyDescent="0.2">
      <c r="A74" s="315">
        <v>5</v>
      </c>
      <c r="B74" s="43" t="s">
        <v>203</v>
      </c>
      <c r="C74" s="91"/>
      <c r="D74" s="103"/>
      <c r="E74" s="416"/>
      <c r="F74" s="42">
        <v>1</v>
      </c>
      <c r="G74" s="42">
        <v>0</v>
      </c>
      <c r="H74" s="41"/>
      <c r="I74" s="48">
        <f>F74+G74</f>
        <v>1</v>
      </c>
      <c r="J74" s="42">
        <v>4</v>
      </c>
      <c r="K74" s="42">
        <v>3</v>
      </c>
      <c r="L74" s="76"/>
      <c r="M74" s="309">
        <v>6</v>
      </c>
      <c r="N74" s="123" t="s">
        <v>202</v>
      </c>
      <c r="O74" s="117"/>
      <c r="P74" s="118"/>
      <c r="Q74" s="119"/>
      <c r="R74" s="42">
        <v>1</v>
      </c>
      <c r="S74" s="42">
        <v>0</v>
      </c>
      <c r="T74" s="41"/>
      <c r="U74" s="48">
        <f t="shared" si="14"/>
        <v>1</v>
      </c>
      <c r="V74" s="42">
        <v>4</v>
      </c>
      <c r="W74" s="42">
        <v>3</v>
      </c>
    </row>
    <row r="75" spans="1:23" ht="12.75" x14ac:dyDescent="0.2">
      <c r="A75" s="274">
        <v>4</v>
      </c>
      <c r="B75" s="452" t="s">
        <v>196</v>
      </c>
      <c r="C75" s="97"/>
      <c r="D75" s="98"/>
      <c r="E75" s="97"/>
      <c r="F75" s="42">
        <v>0</v>
      </c>
      <c r="G75" s="42">
        <v>2</v>
      </c>
      <c r="H75" s="41"/>
      <c r="I75" s="48">
        <f t="shared" ref="I75" si="15">F75+G75</f>
        <v>2</v>
      </c>
      <c r="J75" s="42">
        <v>3</v>
      </c>
      <c r="K75" s="42">
        <v>5</v>
      </c>
      <c r="L75" s="76"/>
      <c r="M75" s="309">
        <v>5.5</v>
      </c>
      <c r="N75" s="123" t="s">
        <v>215</v>
      </c>
      <c r="O75" s="117"/>
      <c r="P75" s="118"/>
      <c r="Q75" s="119"/>
      <c r="R75" s="42">
        <v>0</v>
      </c>
      <c r="S75" s="42">
        <v>0</v>
      </c>
      <c r="T75" s="41"/>
      <c r="U75" s="48">
        <f t="shared" si="14"/>
        <v>0</v>
      </c>
      <c r="V75" s="42">
        <v>0</v>
      </c>
      <c r="W75" s="42">
        <v>0</v>
      </c>
    </row>
    <row r="76" spans="1:23" ht="12.75" x14ac:dyDescent="0.2">
      <c r="A76" s="309">
        <v>3.5</v>
      </c>
      <c r="B76" s="97" t="s">
        <v>198</v>
      </c>
      <c r="C76" s="412"/>
      <c r="D76" s="417"/>
      <c r="E76" s="416"/>
      <c r="F76" s="42">
        <v>1</v>
      </c>
      <c r="G76" s="42">
        <v>1</v>
      </c>
      <c r="H76" s="41"/>
      <c r="I76" s="48">
        <f>F76+G76</f>
        <v>2</v>
      </c>
      <c r="J76" s="42">
        <v>4</v>
      </c>
      <c r="K76" s="42">
        <v>7</v>
      </c>
      <c r="L76" s="76"/>
      <c r="M76" s="314">
        <v>4</v>
      </c>
      <c r="N76" s="78" t="s">
        <v>272</v>
      </c>
      <c r="O76" s="117"/>
      <c r="P76" s="118"/>
      <c r="Q76" s="119"/>
      <c r="R76" s="42">
        <v>2</v>
      </c>
      <c r="S76" s="42">
        <v>1</v>
      </c>
      <c r="T76" s="41"/>
      <c r="U76" s="48">
        <f t="shared" si="14"/>
        <v>3</v>
      </c>
      <c r="V76" s="42">
        <v>7</v>
      </c>
      <c r="W76" s="42">
        <v>8</v>
      </c>
    </row>
    <row r="77" spans="1:23" ht="12.75" x14ac:dyDescent="0.2">
      <c r="A77" s="274">
        <v>3.5</v>
      </c>
      <c r="B77" s="43" t="s">
        <v>197</v>
      </c>
      <c r="C77" s="91"/>
      <c r="D77" s="103"/>
      <c r="E77" s="416"/>
      <c r="F77" s="42">
        <v>1</v>
      </c>
      <c r="G77" s="42">
        <v>0</v>
      </c>
      <c r="H77" s="41"/>
      <c r="I77" s="48">
        <f>F77+G77</f>
        <v>1</v>
      </c>
      <c r="J77" s="42">
        <v>3</v>
      </c>
      <c r="K77" s="42">
        <v>2</v>
      </c>
      <c r="L77" s="76"/>
      <c r="M77" s="309">
        <v>4</v>
      </c>
      <c r="N77" s="123" t="s">
        <v>208</v>
      </c>
      <c r="O77" s="117"/>
      <c r="P77" s="118"/>
      <c r="Q77" s="119"/>
      <c r="R77" s="42">
        <v>0</v>
      </c>
      <c r="S77" s="42">
        <v>0</v>
      </c>
      <c r="T77" s="41"/>
      <c r="U77" s="48">
        <f t="shared" si="14"/>
        <v>0</v>
      </c>
      <c r="V77" s="42">
        <v>0</v>
      </c>
      <c r="W77" s="42">
        <v>0</v>
      </c>
    </row>
    <row r="78" spans="1:23" x14ac:dyDescent="0.2">
      <c r="A78" s="274">
        <v>2.5</v>
      </c>
      <c r="B78" s="43" t="s">
        <v>277</v>
      </c>
      <c r="C78" s="91"/>
      <c r="D78" s="103"/>
      <c r="E78" s="416"/>
      <c r="F78" s="42">
        <v>0</v>
      </c>
      <c r="G78" s="42">
        <v>1</v>
      </c>
      <c r="H78" s="41"/>
      <c r="I78" s="48">
        <f t="shared" ref="I78" si="16">F78+G78</f>
        <v>1</v>
      </c>
      <c r="J78" s="42">
        <v>0</v>
      </c>
      <c r="K78" s="42">
        <v>2</v>
      </c>
      <c r="L78" s="49"/>
      <c r="M78" s="274">
        <v>2</v>
      </c>
      <c r="N78" s="385" t="s">
        <v>285</v>
      </c>
      <c r="O78" s="382"/>
      <c r="P78" s="383"/>
      <c r="Q78" s="384"/>
      <c r="R78" s="59">
        <v>0</v>
      </c>
      <c r="S78" s="42">
        <v>1</v>
      </c>
      <c r="T78" s="41"/>
      <c r="U78" s="48">
        <f t="shared" si="14"/>
        <v>1</v>
      </c>
      <c r="V78" s="42">
        <v>0</v>
      </c>
      <c r="W78" s="42">
        <v>2</v>
      </c>
    </row>
    <row r="79" spans="1:23" x14ac:dyDescent="0.2">
      <c r="A79" s="274">
        <v>2.5</v>
      </c>
      <c r="B79" s="60" t="s">
        <v>204</v>
      </c>
      <c r="C79" s="418"/>
      <c r="D79" s="419"/>
      <c r="E79" s="416"/>
      <c r="F79" s="42">
        <v>0</v>
      </c>
      <c r="G79" s="42">
        <v>1</v>
      </c>
      <c r="H79" s="41"/>
      <c r="I79" s="48">
        <f>F79+G79</f>
        <v>1</v>
      </c>
      <c r="J79" s="42">
        <v>0</v>
      </c>
      <c r="K79" s="42">
        <v>4</v>
      </c>
      <c r="L79" s="49"/>
      <c r="M79" s="274">
        <v>2</v>
      </c>
      <c r="N79" s="78" t="s">
        <v>216</v>
      </c>
      <c r="P79" s="306"/>
      <c r="Q79" s="384"/>
      <c r="R79" s="403">
        <v>0</v>
      </c>
      <c r="S79" s="403">
        <v>1</v>
      </c>
      <c r="T79" s="403"/>
      <c r="U79" s="277">
        <f t="shared" si="14"/>
        <v>1</v>
      </c>
      <c r="V79" s="403">
        <v>1</v>
      </c>
      <c r="W79" s="403">
        <v>4</v>
      </c>
    </row>
    <row r="80" spans="1:23" x14ac:dyDescent="0.2">
      <c r="A80" s="202"/>
      <c r="B80" s="60"/>
      <c r="C80" s="97"/>
      <c r="D80" s="98"/>
      <c r="E80" s="416"/>
      <c r="F80" s="42"/>
      <c r="G80" s="42"/>
      <c r="H80" s="41"/>
      <c r="I80" s="48"/>
      <c r="J80" s="42"/>
      <c r="K80" s="42"/>
      <c r="L80" s="49"/>
      <c r="M80" s="314"/>
      <c r="N80" s="78"/>
      <c r="O80" s="117"/>
      <c r="P80" s="118"/>
      <c r="Q80" s="59"/>
      <c r="R80" s="42"/>
      <c r="S80" s="42"/>
      <c r="T80" s="41"/>
      <c r="U80" s="48"/>
      <c r="V80" s="42"/>
      <c r="W80" s="42"/>
    </row>
    <row r="81" spans="1:23" x14ac:dyDescent="0.2">
      <c r="A81" s="203"/>
      <c r="B81" s="41" t="s">
        <v>13</v>
      </c>
      <c r="C81" s="538"/>
      <c r="D81" s="539"/>
      <c r="E81" s="42"/>
      <c r="F81" s="42">
        <v>0</v>
      </c>
      <c r="G81" s="42">
        <v>0</v>
      </c>
      <c r="H81" s="41"/>
      <c r="I81" s="48">
        <f t="shared" ref="I81:I83" si="17">F81+G81</f>
        <v>0</v>
      </c>
      <c r="J81" s="42">
        <v>0</v>
      </c>
      <c r="K81" s="42">
        <v>0</v>
      </c>
      <c r="L81" s="49"/>
      <c r="M81" s="259"/>
      <c r="N81" s="41" t="s">
        <v>13</v>
      </c>
      <c r="O81" s="538"/>
      <c r="P81" s="539"/>
      <c r="Q81" s="42"/>
      <c r="R81" s="42">
        <v>0</v>
      </c>
      <c r="S81" s="42">
        <v>0</v>
      </c>
      <c r="T81" s="41"/>
      <c r="U81" s="48">
        <f t="shared" ref="U81:U83" si="18">R81+S81</f>
        <v>0</v>
      </c>
      <c r="V81" s="42">
        <v>0</v>
      </c>
      <c r="W81" s="42">
        <v>0</v>
      </c>
    </row>
    <row r="82" spans="1:23" x14ac:dyDescent="0.2">
      <c r="A82" s="275"/>
      <c r="B82" s="41" t="s">
        <v>133</v>
      </c>
      <c r="C82" s="531"/>
      <c r="D82" s="532"/>
      <c r="E82" s="42"/>
      <c r="F82" s="276">
        <v>0</v>
      </c>
      <c r="G82" s="276">
        <v>0</v>
      </c>
      <c r="H82" s="41"/>
      <c r="I82" s="48">
        <f t="shared" si="17"/>
        <v>0</v>
      </c>
      <c r="J82" s="42">
        <v>0</v>
      </c>
      <c r="K82" s="42">
        <v>0</v>
      </c>
      <c r="L82" s="49"/>
      <c r="M82" s="200"/>
      <c r="N82" s="41" t="s">
        <v>133</v>
      </c>
      <c r="O82" s="531"/>
      <c r="P82" s="532"/>
      <c r="Q82" s="42"/>
      <c r="R82" s="266">
        <v>0</v>
      </c>
      <c r="S82" s="266">
        <v>0</v>
      </c>
      <c r="T82" s="41"/>
      <c r="U82" s="48">
        <f t="shared" si="18"/>
        <v>0</v>
      </c>
      <c r="V82" s="42">
        <v>0</v>
      </c>
      <c r="W82" s="42">
        <v>0</v>
      </c>
    </row>
    <row r="83" spans="1:23" x14ac:dyDescent="0.2">
      <c r="A83" s="202"/>
      <c r="B83" s="251" t="s">
        <v>163</v>
      </c>
      <c r="C83" s="252"/>
      <c r="D83" s="253"/>
      <c r="E83" s="252"/>
      <c r="F83" s="254">
        <v>0</v>
      </c>
      <c r="G83" s="254">
        <v>0</v>
      </c>
      <c r="H83" s="255"/>
      <c r="I83" s="256">
        <f t="shared" si="17"/>
        <v>0</v>
      </c>
      <c r="J83" s="254"/>
      <c r="K83" s="254"/>
      <c r="L83" s="49"/>
      <c r="M83" s="203"/>
      <c r="N83" s="358" t="s">
        <v>163</v>
      </c>
      <c r="O83" s="359"/>
      <c r="P83" s="360"/>
      <c r="Q83" s="359"/>
      <c r="R83" s="361">
        <v>0</v>
      </c>
      <c r="S83" s="361">
        <v>0</v>
      </c>
      <c r="T83" s="362"/>
      <c r="U83" s="363">
        <f t="shared" si="18"/>
        <v>0</v>
      </c>
      <c r="V83" s="364"/>
      <c r="W83" s="364"/>
    </row>
    <row r="84" spans="1:23" x14ac:dyDescent="0.2">
      <c r="A84" s="247" t="s">
        <v>162</v>
      </c>
      <c r="B84" s="248"/>
      <c r="C84" s="249"/>
      <c r="D84" s="250">
        <f>AVERAGE(A72:A80)</f>
        <v>4</v>
      </c>
      <c r="E84" s="278"/>
      <c r="F84" s="232">
        <f>SUM(F72:F83)</f>
        <v>5</v>
      </c>
      <c r="G84" s="232">
        <f t="shared" ref="G84" si="19">SUM(G72:G83)</f>
        <v>5</v>
      </c>
      <c r="H84" s="73"/>
      <c r="I84" s="196"/>
      <c r="J84" s="184">
        <f>SUM(J72:J82)</f>
        <v>22</v>
      </c>
      <c r="K84" s="184">
        <f>SUM(K72:K82)</f>
        <v>29</v>
      </c>
      <c r="L84" s="49"/>
      <c r="M84" s="311" t="s">
        <v>162</v>
      </c>
      <c r="N84" s="248"/>
      <c r="O84" s="312"/>
      <c r="P84" s="313">
        <f>AVERAGE(M72:M80)</f>
        <v>4.4375</v>
      </c>
      <c r="Q84" s="75"/>
      <c r="R84" s="232">
        <f>SUM(R72:R82)</f>
        <v>4</v>
      </c>
      <c r="S84" s="232">
        <f>SUM(S72:S82)</f>
        <v>6</v>
      </c>
      <c r="T84" s="75"/>
      <c r="U84" s="75"/>
      <c r="V84" s="184">
        <f>SUM(V72:V82)</f>
        <v>21</v>
      </c>
      <c r="W84" s="184">
        <f>SUM(W72:W82)</f>
        <v>34</v>
      </c>
    </row>
    <row r="85" spans="1:23" x14ac:dyDescent="0.2">
      <c r="A85" s="267"/>
      <c r="B85" s="49"/>
      <c r="C85" s="268"/>
      <c r="D85" s="269"/>
      <c r="E85" s="278"/>
      <c r="F85" s="232"/>
      <c r="G85" s="232"/>
      <c r="H85" s="73"/>
      <c r="I85" s="196"/>
      <c r="J85" s="184"/>
      <c r="K85" s="184"/>
      <c r="L85" s="49"/>
      <c r="M85" s="174"/>
      <c r="N85" s="49"/>
      <c r="O85" s="186"/>
      <c r="P85" s="339"/>
      <c r="Q85" s="75"/>
      <c r="R85" s="232"/>
      <c r="S85" s="232"/>
      <c r="T85" s="75"/>
      <c r="U85" s="75"/>
      <c r="V85" s="75"/>
      <c r="W85" s="184"/>
    </row>
    <row r="86" spans="1:23" x14ac:dyDescent="0.2">
      <c r="A86" s="267"/>
      <c r="B86" s="49"/>
      <c r="C86" s="268"/>
      <c r="D86" s="269"/>
      <c r="E86" s="278"/>
      <c r="F86" s="232"/>
      <c r="G86" s="232"/>
      <c r="H86" s="73"/>
      <c r="I86" s="196"/>
      <c r="J86" s="184"/>
      <c r="K86" s="184"/>
      <c r="L86" s="49"/>
      <c r="M86" s="174"/>
      <c r="N86" s="49"/>
      <c r="O86" s="186"/>
      <c r="P86" s="339"/>
      <c r="Q86" s="75"/>
      <c r="R86" s="232"/>
      <c r="S86" s="232"/>
      <c r="T86" s="75"/>
      <c r="U86" s="75"/>
      <c r="V86" s="75"/>
      <c r="W86" s="184"/>
    </row>
    <row r="87" spans="1:23" x14ac:dyDescent="0.2">
      <c r="A87" s="369"/>
      <c r="B87" s="121"/>
      <c r="C87" s="170"/>
      <c r="D87" s="121"/>
      <c r="E87" s="121"/>
      <c r="F87" s="529" t="s">
        <v>5</v>
      </c>
      <c r="G87" s="529"/>
      <c r="H87" s="529" t="s">
        <v>8</v>
      </c>
      <c r="I87" s="529"/>
      <c r="J87" s="529" t="s">
        <v>7</v>
      </c>
      <c r="K87" s="529"/>
      <c r="L87" s="49"/>
      <c r="M87" s="316"/>
      <c r="N87" s="188"/>
      <c r="O87" s="270"/>
      <c r="P87" s="188"/>
      <c r="Q87" s="188"/>
      <c r="R87" s="529" t="s">
        <v>5</v>
      </c>
      <c r="S87" s="529"/>
      <c r="T87" s="551" t="s">
        <v>6</v>
      </c>
      <c r="U87" s="551"/>
      <c r="V87" s="529" t="s">
        <v>7</v>
      </c>
      <c r="W87" s="529"/>
    </row>
    <row r="88" spans="1:23" ht="18" x14ac:dyDescent="0.25">
      <c r="A88" s="370" t="s">
        <v>9</v>
      </c>
      <c r="B88" s="543" t="s">
        <v>218</v>
      </c>
      <c r="C88" s="543"/>
      <c r="D88" s="544"/>
      <c r="E88" s="413"/>
      <c r="F88" s="171" t="s">
        <v>0</v>
      </c>
      <c r="G88" s="171" t="s">
        <v>2</v>
      </c>
      <c r="H88" s="172"/>
      <c r="I88" s="173" t="s">
        <v>10</v>
      </c>
      <c r="J88" s="171" t="s">
        <v>0</v>
      </c>
      <c r="K88" s="171" t="s">
        <v>2</v>
      </c>
      <c r="L88" s="49"/>
      <c r="M88" s="279" t="s">
        <v>9</v>
      </c>
      <c r="N88" s="560" t="s">
        <v>227</v>
      </c>
      <c r="O88" s="560"/>
      <c r="P88" s="560"/>
      <c r="Q88" s="422"/>
      <c r="R88" s="271" t="s">
        <v>0</v>
      </c>
      <c r="S88" s="171" t="s">
        <v>2</v>
      </c>
      <c r="T88" s="172"/>
      <c r="U88" s="173" t="s">
        <v>10</v>
      </c>
      <c r="V88" s="271" t="s">
        <v>0</v>
      </c>
      <c r="W88" s="171" t="s">
        <v>2</v>
      </c>
    </row>
    <row r="89" spans="1:23" x14ac:dyDescent="0.2">
      <c r="A89" s="202">
        <v>7</v>
      </c>
      <c r="B89" s="52" t="s">
        <v>219</v>
      </c>
      <c r="C89" s="91"/>
      <c r="D89" s="103"/>
      <c r="E89" s="416"/>
      <c r="F89" s="42">
        <v>2</v>
      </c>
      <c r="G89" s="42">
        <v>0</v>
      </c>
      <c r="H89" s="41"/>
      <c r="I89" s="48">
        <f>F89+G89</f>
        <v>2</v>
      </c>
      <c r="J89" s="42">
        <v>10</v>
      </c>
      <c r="K89" s="42">
        <v>8</v>
      </c>
      <c r="L89" s="49"/>
      <c r="M89" s="309">
        <v>7</v>
      </c>
      <c r="N89" s="385" t="s">
        <v>281</v>
      </c>
      <c r="O89" s="382"/>
      <c r="P89" s="383"/>
      <c r="Q89" s="384"/>
      <c r="R89" s="403">
        <v>1</v>
      </c>
      <c r="S89" s="403">
        <v>1</v>
      </c>
      <c r="T89" s="403"/>
      <c r="U89" s="277">
        <f>R89+S89</f>
        <v>2</v>
      </c>
      <c r="V89" s="403">
        <v>8</v>
      </c>
      <c r="W89" s="403">
        <v>6</v>
      </c>
    </row>
    <row r="90" spans="1:23" x14ac:dyDescent="0.2">
      <c r="A90" s="202">
        <v>6</v>
      </c>
      <c r="B90" s="60" t="s">
        <v>318</v>
      </c>
      <c r="C90" s="99"/>
      <c r="D90" s="100"/>
      <c r="E90" s="60"/>
      <c r="F90" s="42">
        <v>0</v>
      </c>
      <c r="G90" s="42">
        <v>1</v>
      </c>
      <c r="H90" s="41"/>
      <c r="I90" s="48">
        <f>F90+G90</f>
        <v>1</v>
      </c>
      <c r="J90" s="42">
        <v>3</v>
      </c>
      <c r="K90" s="42">
        <v>5</v>
      </c>
      <c r="L90" s="49"/>
      <c r="M90" s="309">
        <v>6.5</v>
      </c>
      <c r="N90" s="385" t="s">
        <v>279</v>
      </c>
      <c r="O90" s="406"/>
      <c r="P90" s="405"/>
      <c r="Q90" s="406"/>
      <c r="R90" s="395">
        <v>1</v>
      </c>
      <c r="S90" s="403">
        <v>0</v>
      </c>
      <c r="T90" s="403"/>
      <c r="U90" s="277">
        <f>R90+S90</f>
        <v>1</v>
      </c>
      <c r="V90" s="403">
        <v>5</v>
      </c>
      <c r="W90" s="403">
        <v>1</v>
      </c>
    </row>
    <row r="91" spans="1:23" x14ac:dyDescent="0.2">
      <c r="A91" s="202">
        <v>5.5</v>
      </c>
      <c r="B91" s="41" t="s">
        <v>221</v>
      </c>
      <c r="C91" s="97"/>
      <c r="D91" s="98"/>
      <c r="E91" s="97"/>
      <c r="F91" s="42">
        <v>0</v>
      </c>
      <c r="G91" s="42">
        <v>0</v>
      </c>
      <c r="H91" s="41"/>
      <c r="I91" s="48">
        <f t="shared" ref="I91" si="20">F91+G91</f>
        <v>0</v>
      </c>
      <c r="J91" s="42">
        <v>0</v>
      </c>
      <c r="K91" s="42">
        <v>0</v>
      </c>
      <c r="L91" s="49"/>
      <c r="M91" s="309">
        <v>6</v>
      </c>
      <c r="N91" s="123" t="s">
        <v>228</v>
      </c>
      <c r="O91" s="117"/>
      <c r="P91" s="118"/>
      <c r="Q91" s="116"/>
      <c r="R91" s="42">
        <v>0</v>
      </c>
      <c r="S91" s="42">
        <v>0</v>
      </c>
      <c r="T91" s="41"/>
      <c r="U91" s="48">
        <f>R91+S91</f>
        <v>0</v>
      </c>
      <c r="V91" s="42">
        <v>0</v>
      </c>
      <c r="W91" s="42">
        <v>0</v>
      </c>
    </row>
    <row r="92" spans="1:23" x14ac:dyDescent="0.2">
      <c r="A92" s="202">
        <v>4.5</v>
      </c>
      <c r="B92" s="41" t="s">
        <v>222</v>
      </c>
      <c r="C92" s="418"/>
      <c r="D92" s="419"/>
      <c r="E92" s="416"/>
      <c r="F92" s="42">
        <v>1</v>
      </c>
      <c r="G92" s="42">
        <v>1</v>
      </c>
      <c r="H92" s="41"/>
      <c r="I92" s="48">
        <f>F92+G92</f>
        <v>2</v>
      </c>
      <c r="J92" s="42">
        <v>5</v>
      </c>
      <c r="K92" s="42">
        <v>4</v>
      </c>
      <c r="L92" s="49"/>
      <c r="M92" s="309">
        <v>6</v>
      </c>
      <c r="N92" s="123" t="s">
        <v>257</v>
      </c>
      <c r="O92" s="88"/>
      <c r="P92" s="258"/>
      <c r="Q92" s="116"/>
      <c r="R92" s="42">
        <v>1</v>
      </c>
      <c r="S92" s="42">
        <v>0</v>
      </c>
      <c r="T92" s="41"/>
      <c r="U92" s="48">
        <f t="shared" ref="U92" si="21">R92+S92</f>
        <v>1</v>
      </c>
      <c r="V92" s="42">
        <v>5</v>
      </c>
      <c r="W92" s="42">
        <v>1</v>
      </c>
    </row>
    <row r="93" spans="1:23" x14ac:dyDescent="0.2">
      <c r="A93" s="202">
        <v>4.5</v>
      </c>
      <c r="B93" s="41" t="s">
        <v>223</v>
      </c>
      <c r="C93" s="412"/>
      <c r="D93" s="417"/>
      <c r="E93" s="416"/>
      <c r="F93" s="42">
        <v>0</v>
      </c>
      <c r="G93" s="42">
        <v>1</v>
      </c>
      <c r="H93" s="41"/>
      <c r="I93" s="48">
        <f>F93+G93</f>
        <v>1</v>
      </c>
      <c r="J93" s="42">
        <v>0</v>
      </c>
      <c r="K93" s="42">
        <v>5</v>
      </c>
      <c r="L93" s="49"/>
      <c r="M93" s="309">
        <v>5</v>
      </c>
      <c r="N93" s="385" t="s">
        <v>280</v>
      </c>
      <c r="O93" s="406"/>
      <c r="P93" s="405"/>
      <c r="Q93" s="52"/>
      <c r="R93" s="403">
        <v>0</v>
      </c>
      <c r="S93" s="403">
        <v>0</v>
      </c>
      <c r="T93" s="403"/>
      <c r="U93" s="277">
        <f>R93+S93</f>
        <v>0</v>
      </c>
      <c r="V93" s="403">
        <v>0</v>
      </c>
      <c r="W93" s="403">
        <v>0</v>
      </c>
    </row>
    <row r="94" spans="1:23" x14ac:dyDescent="0.2">
      <c r="A94" s="202">
        <v>4</v>
      </c>
      <c r="B94" s="60" t="s">
        <v>220</v>
      </c>
      <c r="C94" s="91"/>
      <c r="D94" s="103"/>
      <c r="E94" s="416"/>
      <c r="F94" s="42">
        <v>2</v>
      </c>
      <c r="G94" s="42">
        <v>0</v>
      </c>
      <c r="H94" s="41"/>
      <c r="I94" s="48">
        <f>F94+G94</f>
        <v>2</v>
      </c>
      <c r="J94" s="42">
        <v>6</v>
      </c>
      <c r="K94" s="42">
        <v>2</v>
      </c>
      <c r="L94" s="49"/>
      <c r="M94" s="309">
        <v>3</v>
      </c>
      <c r="N94" s="123" t="s">
        <v>347</v>
      </c>
      <c r="O94" s="86"/>
      <c r="P94" s="87"/>
      <c r="Q94" s="119"/>
      <c r="R94" s="42">
        <v>0</v>
      </c>
      <c r="S94" s="42">
        <v>2</v>
      </c>
      <c r="T94" s="41"/>
      <c r="U94" s="48">
        <f>R94+S94</f>
        <v>2</v>
      </c>
      <c r="V94" s="42">
        <v>3</v>
      </c>
      <c r="W94" s="42">
        <v>6</v>
      </c>
    </row>
    <row r="95" spans="1:23" x14ac:dyDescent="0.2">
      <c r="A95" s="202">
        <v>3.5</v>
      </c>
      <c r="B95" s="41" t="s">
        <v>226</v>
      </c>
      <c r="C95" s="91"/>
      <c r="D95" s="103"/>
      <c r="E95" s="416"/>
      <c r="F95" s="42">
        <v>0</v>
      </c>
      <c r="G95" s="42">
        <v>1</v>
      </c>
      <c r="H95" s="41"/>
      <c r="I95" s="48">
        <f t="shared" ref="I95" si="22">F95+G95</f>
        <v>1</v>
      </c>
      <c r="J95" s="42">
        <v>1</v>
      </c>
      <c r="K95" s="42">
        <v>2</v>
      </c>
      <c r="L95" s="49"/>
      <c r="M95" s="309">
        <v>3</v>
      </c>
      <c r="N95" s="123" t="s">
        <v>229</v>
      </c>
      <c r="O95" s="86"/>
      <c r="P95" s="58"/>
      <c r="Q95" s="116"/>
      <c r="R95" s="42">
        <v>0</v>
      </c>
      <c r="S95" s="42">
        <v>2</v>
      </c>
      <c r="T95" s="41"/>
      <c r="U95" s="48">
        <f>R95+S95</f>
        <v>2</v>
      </c>
      <c r="V95" s="42">
        <v>2</v>
      </c>
      <c r="W95" s="42">
        <v>5</v>
      </c>
    </row>
    <row r="96" spans="1:23" x14ac:dyDescent="0.2">
      <c r="A96" s="202">
        <v>2.5</v>
      </c>
      <c r="B96" s="41" t="s">
        <v>224</v>
      </c>
      <c r="C96" s="91"/>
      <c r="D96" s="103"/>
      <c r="E96" s="416"/>
      <c r="F96" s="42">
        <v>0</v>
      </c>
      <c r="G96" s="42">
        <v>0</v>
      </c>
      <c r="H96" s="41"/>
      <c r="I96" s="48">
        <f>F96+G96</f>
        <v>0</v>
      </c>
      <c r="J96" s="42">
        <v>0</v>
      </c>
      <c r="K96" s="42">
        <v>0</v>
      </c>
      <c r="L96" s="49"/>
      <c r="M96" s="314">
        <v>2</v>
      </c>
      <c r="N96" s="78" t="s">
        <v>230</v>
      </c>
      <c r="O96" s="117"/>
      <c r="P96" s="118"/>
      <c r="Q96" s="112"/>
      <c r="R96" s="42">
        <v>0</v>
      </c>
      <c r="S96" s="42">
        <v>1</v>
      </c>
      <c r="T96" s="41"/>
      <c r="U96" s="48">
        <f>R96+S96</f>
        <v>1</v>
      </c>
      <c r="V96" s="42">
        <v>0</v>
      </c>
      <c r="W96" s="42">
        <v>3</v>
      </c>
    </row>
    <row r="97" spans="1:23" x14ac:dyDescent="0.2">
      <c r="A97" s="202">
        <v>2</v>
      </c>
      <c r="B97" s="41" t="s">
        <v>225</v>
      </c>
      <c r="C97" s="97"/>
      <c r="D97" s="98"/>
      <c r="E97" s="416"/>
      <c r="F97" s="42">
        <v>0</v>
      </c>
      <c r="G97" s="42">
        <v>1</v>
      </c>
      <c r="H97" s="41"/>
      <c r="I97" s="48">
        <f>F97+G97</f>
        <v>1</v>
      </c>
      <c r="J97" s="42">
        <v>1</v>
      </c>
      <c r="K97" s="42">
        <v>3</v>
      </c>
      <c r="L97" s="49"/>
      <c r="M97" s="407">
        <v>2</v>
      </c>
      <c r="N97" s="385" t="s">
        <v>282</v>
      </c>
      <c r="O97" s="382"/>
      <c r="P97" s="383"/>
      <c r="Q97" s="384"/>
      <c r="R97" s="59">
        <v>0</v>
      </c>
      <c r="S97" s="42">
        <v>1</v>
      </c>
      <c r="T97" s="41"/>
      <c r="U97" s="48">
        <f>R97+S97</f>
        <v>1</v>
      </c>
      <c r="V97" s="42">
        <v>0</v>
      </c>
      <c r="W97" s="42">
        <v>3</v>
      </c>
    </row>
    <row r="98" spans="1:23" x14ac:dyDescent="0.2">
      <c r="A98" s="203"/>
      <c r="B98" s="41" t="s">
        <v>13</v>
      </c>
      <c r="C98" s="538"/>
      <c r="D98" s="539"/>
      <c r="E98" s="42"/>
      <c r="F98" s="42">
        <v>0</v>
      </c>
      <c r="G98" s="42">
        <v>0</v>
      </c>
      <c r="H98" s="41"/>
      <c r="I98" s="48">
        <f t="shared" ref="I98:I100" si="23">F98+G98</f>
        <v>0</v>
      </c>
      <c r="J98" s="42">
        <v>0</v>
      </c>
      <c r="K98" s="42">
        <v>0</v>
      </c>
      <c r="L98" s="49"/>
      <c r="M98" s="259"/>
      <c r="N98" s="41" t="s">
        <v>13</v>
      </c>
      <c r="O98" s="562"/>
      <c r="P98" s="539"/>
      <c r="Q98" s="42"/>
      <c r="R98" s="42">
        <v>0</v>
      </c>
      <c r="S98" s="42">
        <v>0</v>
      </c>
      <c r="T98" s="41"/>
      <c r="U98" s="48">
        <f t="shared" ref="U98:U100" si="24">R98+S98</f>
        <v>0</v>
      </c>
      <c r="V98" s="42">
        <v>0</v>
      </c>
      <c r="W98" s="42">
        <v>0</v>
      </c>
    </row>
    <row r="99" spans="1:23" x14ac:dyDescent="0.2">
      <c r="A99" s="275"/>
      <c r="B99" s="41" t="s">
        <v>133</v>
      </c>
      <c r="C99" s="531"/>
      <c r="D99" s="532"/>
      <c r="E99" s="42"/>
      <c r="F99" s="276">
        <v>0</v>
      </c>
      <c r="G99" s="276">
        <v>0</v>
      </c>
      <c r="H99" s="41"/>
      <c r="I99" s="48">
        <f t="shared" si="23"/>
        <v>0</v>
      </c>
      <c r="J99" s="42">
        <v>0</v>
      </c>
      <c r="K99" s="42">
        <v>0</v>
      </c>
      <c r="L99" s="49"/>
      <c r="M99" s="200"/>
      <c r="N99" s="41" t="s">
        <v>133</v>
      </c>
      <c r="O99" s="531"/>
      <c r="P99" s="532"/>
      <c r="Q99" s="42"/>
      <c r="R99" s="266">
        <v>0</v>
      </c>
      <c r="S99" s="266">
        <v>0</v>
      </c>
      <c r="T99" s="41"/>
      <c r="U99" s="48">
        <f t="shared" si="24"/>
        <v>0</v>
      </c>
      <c r="V99" s="42">
        <v>0</v>
      </c>
      <c r="W99" s="42">
        <v>0</v>
      </c>
    </row>
    <row r="100" spans="1:23" x14ac:dyDescent="0.2">
      <c r="A100" s="202"/>
      <c r="B100" s="251" t="s">
        <v>163</v>
      </c>
      <c r="C100" s="252"/>
      <c r="D100" s="253"/>
      <c r="E100" s="252"/>
      <c r="F100" s="254">
        <v>0</v>
      </c>
      <c r="G100" s="254">
        <v>0</v>
      </c>
      <c r="H100" s="255"/>
      <c r="I100" s="256">
        <f t="shared" si="23"/>
        <v>0</v>
      </c>
      <c r="J100" s="254"/>
      <c r="K100" s="254"/>
      <c r="L100" s="49"/>
      <c r="M100" s="203"/>
      <c r="N100" s="358" t="s">
        <v>163</v>
      </c>
      <c r="O100" s="359"/>
      <c r="P100" s="360"/>
      <c r="Q100" s="359"/>
      <c r="R100" s="361">
        <v>0</v>
      </c>
      <c r="S100" s="361">
        <v>0</v>
      </c>
      <c r="T100" s="362"/>
      <c r="U100" s="363">
        <f t="shared" si="24"/>
        <v>0</v>
      </c>
      <c r="V100" s="364"/>
      <c r="W100" s="364"/>
    </row>
    <row r="101" spans="1:23" x14ac:dyDescent="0.2">
      <c r="A101" s="247" t="s">
        <v>162</v>
      </c>
      <c r="B101" s="248"/>
      <c r="C101" s="249"/>
      <c r="D101" s="250">
        <f>AVERAGE(A89:A97)</f>
        <v>4.3888888888888893</v>
      </c>
      <c r="E101" s="278"/>
      <c r="F101" s="232">
        <f>SUM(F89:F100)</f>
        <v>5</v>
      </c>
      <c r="G101" s="232">
        <f>SUM(G89:G100)</f>
        <v>5</v>
      </c>
      <c r="H101" s="73"/>
      <c r="I101" s="196"/>
      <c r="J101" s="184">
        <f>SUM(J89:J99)</f>
        <v>26</v>
      </c>
      <c r="K101" s="184">
        <f>SUM(K89:K99)</f>
        <v>29</v>
      </c>
      <c r="L101" s="49"/>
      <c r="M101" s="311" t="s">
        <v>162</v>
      </c>
      <c r="N101" s="248"/>
      <c r="O101" s="312"/>
      <c r="P101" s="313">
        <f>AVERAGE(M89:M97)</f>
        <v>4.5</v>
      </c>
      <c r="Q101" s="75"/>
      <c r="R101" s="232">
        <f>SUM(R89:R99)</f>
        <v>3</v>
      </c>
      <c r="S101" s="232">
        <f>SUM(S89:S99)</f>
        <v>7</v>
      </c>
      <c r="T101" s="75"/>
      <c r="U101" s="75"/>
      <c r="V101" s="232">
        <f>SUM(V89:V99)</f>
        <v>23</v>
      </c>
      <c r="W101" s="232">
        <f>SUM(W89:W99)</f>
        <v>25</v>
      </c>
    </row>
    <row r="102" spans="1:23" s="76" customFormat="1" x14ac:dyDescent="0.2">
      <c r="A102" s="267"/>
      <c r="B102" s="49"/>
      <c r="C102" s="268"/>
      <c r="D102" s="269"/>
      <c r="E102" s="278"/>
      <c r="F102" s="232"/>
      <c r="G102" s="232"/>
      <c r="H102" s="73"/>
      <c r="I102" s="196"/>
      <c r="J102" s="184"/>
      <c r="K102" s="184"/>
      <c r="L102" s="49"/>
      <c r="M102" s="174"/>
      <c r="N102" s="49"/>
      <c r="O102" s="186"/>
      <c r="P102" s="339"/>
      <c r="Q102" s="75"/>
      <c r="R102" s="232"/>
      <c r="S102" s="232"/>
      <c r="T102" s="75"/>
      <c r="U102" s="75"/>
      <c r="V102" s="75"/>
      <c r="W102" s="184"/>
    </row>
    <row r="103" spans="1:23" s="76" customFormat="1" x14ac:dyDescent="0.2">
      <c r="A103" s="267"/>
      <c r="B103" s="49"/>
      <c r="C103" s="268"/>
      <c r="D103" s="269"/>
      <c r="E103" s="278"/>
      <c r="F103" s="232"/>
      <c r="G103" s="232"/>
      <c r="H103" s="73"/>
      <c r="I103" s="196"/>
      <c r="J103" s="184"/>
      <c r="K103" s="184"/>
      <c r="L103" s="49"/>
      <c r="M103" s="174"/>
      <c r="N103" s="49"/>
      <c r="O103" s="186"/>
      <c r="P103" s="339"/>
      <c r="Q103" s="75"/>
      <c r="R103" s="232"/>
      <c r="S103" s="232"/>
      <c r="T103" s="75"/>
      <c r="U103" s="75"/>
      <c r="V103" s="75"/>
      <c r="W103" s="184"/>
    </row>
    <row r="104" spans="1:23" s="76" customFormat="1" x14ac:dyDescent="0.2">
      <c r="A104" s="267"/>
      <c r="B104" s="49"/>
      <c r="C104" s="268"/>
      <c r="D104" s="269"/>
      <c r="E104" s="278"/>
      <c r="F104" s="232"/>
      <c r="G104" s="232"/>
      <c r="H104" s="73"/>
      <c r="I104" s="196"/>
      <c r="J104" s="184"/>
      <c r="K104" s="184"/>
      <c r="L104" s="49"/>
      <c r="M104" s="174"/>
      <c r="N104" s="49"/>
      <c r="O104" s="186"/>
      <c r="P104" s="339"/>
      <c r="Q104" s="75"/>
      <c r="R104" s="232"/>
      <c r="S104" s="232"/>
      <c r="T104" s="75"/>
      <c r="U104" s="75"/>
      <c r="V104" s="75"/>
      <c r="W104" s="184"/>
    </row>
    <row r="105" spans="1:23" s="76" customFormat="1" x14ac:dyDescent="0.2">
      <c r="A105" s="267"/>
      <c r="B105" s="49"/>
      <c r="C105" s="268"/>
      <c r="D105" s="269"/>
      <c r="E105" s="278"/>
      <c r="F105" s="232"/>
      <c r="G105" s="232"/>
      <c r="H105" s="73"/>
      <c r="I105" s="196"/>
      <c r="J105" s="184"/>
      <c r="K105" s="184"/>
      <c r="L105" s="49"/>
      <c r="M105" s="174"/>
      <c r="N105" s="49"/>
      <c r="O105" s="186"/>
      <c r="P105" s="339"/>
      <c r="Q105" s="75"/>
      <c r="R105" s="232"/>
      <c r="S105" s="232"/>
      <c r="T105" s="75"/>
      <c r="U105" s="75"/>
      <c r="V105" s="75"/>
      <c r="W105" s="184"/>
    </row>
    <row r="106" spans="1:23" s="76" customFormat="1" x14ac:dyDescent="0.2">
      <c r="A106" s="267"/>
      <c r="B106" s="49"/>
      <c r="C106" s="268"/>
      <c r="D106" s="269"/>
      <c r="E106" s="278"/>
      <c r="F106" s="232"/>
      <c r="G106" s="232"/>
      <c r="H106" s="73"/>
      <c r="I106" s="196"/>
      <c r="J106" s="184"/>
      <c r="K106" s="184"/>
      <c r="L106" s="49"/>
      <c r="M106" s="174"/>
      <c r="N106" s="49"/>
      <c r="O106" s="186"/>
      <c r="P106" s="339"/>
      <c r="Q106" s="75"/>
      <c r="R106" s="232"/>
      <c r="S106" s="232"/>
      <c r="T106" s="75"/>
      <c r="U106" s="75"/>
      <c r="V106" s="75"/>
      <c r="W106" s="184"/>
    </row>
    <row r="107" spans="1:23" s="76" customFormat="1" x14ac:dyDescent="0.2">
      <c r="A107" s="267"/>
      <c r="B107" s="49"/>
      <c r="C107" s="268"/>
      <c r="D107" s="269"/>
      <c r="E107" s="278"/>
      <c r="F107" s="232"/>
      <c r="G107" s="232"/>
      <c r="H107" s="73"/>
      <c r="I107" s="196"/>
      <c r="J107" s="184"/>
      <c r="K107" s="184"/>
      <c r="L107" s="49"/>
      <c r="M107" s="174"/>
      <c r="N107" s="49"/>
      <c r="O107" s="186"/>
      <c r="P107" s="339"/>
      <c r="Q107" s="75"/>
      <c r="R107" s="232"/>
      <c r="S107" s="232"/>
      <c r="T107" s="75"/>
      <c r="U107" s="75"/>
      <c r="V107" s="75"/>
      <c r="W107" s="184"/>
    </row>
    <row r="108" spans="1:23" x14ac:dyDescent="0.2">
      <c r="A108" s="371"/>
      <c r="B108" s="121"/>
      <c r="C108" s="170"/>
      <c r="D108" s="121"/>
      <c r="E108" s="121"/>
      <c r="F108" s="529" t="s">
        <v>5</v>
      </c>
      <c r="G108" s="529"/>
      <c r="H108" s="529" t="s">
        <v>8</v>
      </c>
      <c r="I108" s="529"/>
      <c r="J108" s="529" t="s">
        <v>7</v>
      </c>
      <c r="K108" s="529"/>
      <c r="L108" s="49"/>
      <c r="M108" s="316"/>
      <c r="N108" s="188"/>
      <c r="O108" s="270"/>
      <c r="P108" s="188"/>
      <c r="Q108" s="188"/>
      <c r="R108" s="529" t="s">
        <v>5</v>
      </c>
      <c r="S108" s="529"/>
      <c r="T108" s="551" t="s">
        <v>6</v>
      </c>
      <c r="U108" s="551"/>
      <c r="V108" s="529" t="s">
        <v>7</v>
      </c>
      <c r="W108" s="529"/>
    </row>
    <row r="109" spans="1:23" ht="18" x14ac:dyDescent="0.25">
      <c r="A109" s="370" t="s">
        <v>9</v>
      </c>
      <c r="B109" s="543" t="s">
        <v>263</v>
      </c>
      <c r="C109" s="543"/>
      <c r="D109" s="544"/>
      <c r="E109" s="413"/>
      <c r="F109" s="171" t="s">
        <v>0</v>
      </c>
      <c r="G109" s="171" t="s">
        <v>2</v>
      </c>
      <c r="H109" s="172"/>
      <c r="I109" s="173" t="s">
        <v>10</v>
      </c>
      <c r="J109" s="171" t="s">
        <v>0</v>
      </c>
      <c r="K109" s="171" t="s">
        <v>2</v>
      </c>
      <c r="L109" s="49"/>
      <c r="M109" s="279" t="s">
        <v>9</v>
      </c>
      <c r="N109" s="560" t="s">
        <v>291</v>
      </c>
      <c r="O109" s="560"/>
      <c r="P109" s="560"/>
      <c r="Q109" s="413"/>
      <c r="R109" s="271" t="s">
        <v>0</v>
      </c>
      <c r="S109" s="171" t="s">
        <v>2</v>
      </c>
      <c r="T109" s="172"/>
      <c r="U109" s="173" t="s">
        <v>10</v>
      </c>
      <c r="V109" s="271" t="s">
        <v>0</v>
      </c>
      <c r="W109" s="171" t="s">
        <v>2</v>
      </c>
    </row>
    <row r="110" spans="1:23" x14ac:dyDescent="0.2">
      <c r="A110" s="202">
        <v>7.5</v>
      </c>
      <c r="B110" s="60" t="s">
        <v>210</v>
      </c>
      <c r="C110" s="99"/>
      <c r="D110" s="100"/>
      <c r="E110" s="60"/>
      <c r="F110" s="42">
        <v>0</v>
      </c>
      <c r="G110" s="42">
        <v>1</v>
      </c>
      <c r="H110" s="41"/>
      <c r="I110" s="48">
        <f>F110+G110</f>
        <v>1</v>
      </c>
      <c r="J110" s="42">
        <v>2</v>
      </c>
      <c r="K110" s="42">
        <v>4</v>
      </c>
      <c r="L110" s="49"/>
      <c r="M110" s="309">
        <v>7</v>
      </c>
      <c r="N110" s="400" t="s">
        <v>288</v>
      </c>
      <c r="O110" s="305"/>
      <c r="P110" s="420"/>
      <c r="Q110" s="305"/>
      <c r="R110" s="403">
        <v>1</v>
      </c>
      <c r="S110" s="403">
        <v>0</v>
      </c>
      <c r="T110" s="57"/>
      <c r="U110" s="277">
        <f t="shared" ref="U110:U111" si="25">R110+S110</f>
        <v>1</v>
      </c>
      <c r="V110" s="403">
        <v>5</v>
      </c>
      <c r="W110" s="403">
        <v>1</v>
      </c>
    </row>
    <row r="111" spans="1:23" x14ac:dyDescent="0.2">
      <c r="A111" s="202">
        <v>7.5</v>
      </c>
      <c r="B111" s="52" t="s">
        <v>243</v>
      </c>
      <c r="C111" s="91"/>
      <c r="D111" s="103"/>
      <c r="E111" s="416"/>
      <c r="F111" s="42">
        <v>1</v>
      </c>
      <c r="G111" s="42">
        <v>0</v>
      </c>
      <c r="H111" s="41"/>
      <c r="I111" s="48">
        <f>F111+G111</f>
        <v>1</v>
      </c>
      <c r="J111" s="42">
        <v>5</v>
      </c>
      <c r="K111" s="42">
        <v>4</v>
      </c>
      <c r="L111" s="49"/>
      <c r="M111" s="309">
        <v>6</v>
      </c>
      <c r="N111" s="385" t="s">
        <v>334</v>
      </c>
      <c r="O111" s="382"/>
      <c r="P111" s="383"/>
      <c r="Q111" s="382"/>
      <c r="R111" s="395">
        <v>1</v>
      </c>
      <c r="S111" s="395">
        <v>1</v>
      </c>
      <c r="T111" s="395"/>
      <c r="U111" s="396">
        <f t="shared" si="25"/>
        <v>2</v>
      </c>
      <c r="V111" s="395">
        <v>7</v>
      </c>
      <c r="W111" s="395">
        <v>9</v>
      </c>
    </row>
    <row r="112" spans="1:23" x14ac:dyDescent="0.2">
      <c r="A112" s="202">
        <v>6.5</v>
      </c>
      <c r="B112" s="41" t="s">
        <v>293</v>
      </c>
      <c r="C112" s="418"/>
      <c r="D112" s="419"/>
      <c r="E112" s="416"/>
      <c r="F112" s="42">
        <v>0</v>
      </c>
      <c r="G112" s="42">
        <v>1</v>
      </c>
      <c r="H112" s="41"/>
      <c r="I112" s="48">
        <f t="shared" ref="I112" si="26">F112+G112</f>
        <v>1</v>
      </c>
      <c r="J112" s="42">
        <v>4</v>
      </c>
      <c r="K112" s="42">
        <v>5</v>
      </c>
      <c r="L112" s="49"/>
      <c r="M112" s="309">
        <v>5.5</v>
      </c>
      <c r="N112" s="406" t="s">
        <v>341</v>
      </c>
      <c r="O112" s="382"/>
      <c r="P112" s="383"/>
      <c r="Q112" s="382"/>
      <c r="R112" s="395">
        <v>0</v>
      </c>
      <c r="S112" s="395">
        <v>0</v>
      </c>
      <c r="T112" s="395"/>
      <c r="U112" s="396">
        <f t="shared" ref="U112" si="27">R112+S112</f>
        <v>0</v>
      </c>
      <c r="V112" s="395">
        <v>0</v>
      </c>
      <c r="W112" s="395">
        <v>0</v>
      </c>
    </row>
    <row r="113" spans="1:23" x14ac:dyDescent="0.2">
      <c r="A113" s="202">
        <v>5</v>
      </c>
      <c r="B113" s="60" t="s">
        <v>266</v>
      </c>
      <c r="C113" s="91"/>
      <c r="D113" s="103"/>
      <c r="E113" s="416"/>
      <c r="F113" s="42">
        <v>1</v>
      </c>
      <c r="G113" s="42">
        <v>1</v>
      </c>
      <c r="H113" s="41"/>
      <c r="I113" s="48">
        <f t="shared" ref="I113" si="28">F113+G113</f>
        <v>2</v>
      </c>
      <c r="J113" s="42">
        <v>6</v>
      </c>
      <c r="K113" s="42">
        <v>5</v>
      </c>
      <c r="L113" s="49"/>
      <c r="M113" s="309">
        <v>4.5</v>
      </c>
      <c r="N113" s="78" t="s">
        <v>321</v>
      </c>
      <c r="O113" s="88"/>
      <c r="P113" s="258"/>
      <c r="Q113" s="116"/>
      <c r="R113" s="42">
        <v>0</v>
      </c>
      <c r="S113" s="42">
        <v>1</v>
      </c>
      <c r="T113" s="41"/>
      <c r="U113" s="48">
        <f t="shared" ref="U113:U118" si="29">R113+S113</f>
        <v>1</v>
      </c>
      <c r="V113" s="42">
        <v>0</v>
      </c>
      <c r="W113" s="42">
        <v>4</v>
      </c>
    </row>
    <row r="114" spans="1:23" x14ac:dyDescent="0.2">
      <c r="A114" s="202">
        <v>4.5</v>
      </c>
      <c r="B114" s="41" t="s">
        <v>244</v>
      </c>
      <c r="C114" s="401"/>
      <c r="D114" s="402"/>
      <c r="E114" s="57"/>
      <c r="F114" s="42">
        <v>0</v>
      </c>
      <c r="G114" s="42">
        <v>1</v>
      </c>
      <c r="H114" s="41"/>
      <c r="I114" s="48">
        <f>F114+G114</f>
        <v>1</v>
      </c>
      <c r="J114" s="42">
        <v>2</v>
      </c>
      <c r="K114" s="42">
        <v>3</v>
      </c>
      <c r="L114" s="49"/>
      <c r="M114" s="309">
        <v>4</v>
      </c>
      <c r="N114" s="78" t="s">
        <v>253</v>
      </c>
      <c r="O114" s="305"/>
      <c r="P114" s="383"/>
      <c r="Q114" s="305"/>
      <c r="R114" s="403">
        <v>1</v>
      </c>
      <c r="S114" s="403">
        <v>0</v>
      </c>
      <c r="T114" s="57"/>
      <c r="U114" s="277">
        <f t="shared" si="29"/>
        <v>1</v>
      </c>
      <c r="V114" s="403">
        <v>3</v>
      </c>
      <c r="W114" s="403">
        <v>1</v>
      </c>
    </row>
    <row r="115" spans="1:23" x14ac:dyDescent="0.2">
      <c r="A115" s="202">
        <v>4</v>
      </c>
      <c r="B115" s="41" t="s">
        <v>267</v>
      </c>
      <c r="C115" s="91"/>
      <c r="D115" s="399"/>
      <c r="E115" s="416"/>
      <c r="F115" s="42">
        <v>0</v>
      </c>
      <c r="G115" s="42">
        <v>1</v>
      </c>
      <c r="H115" s="41"/>
      <c r="I115" s="48">
        <f>F115+G115</f>
        <v>1</v>
      </c>
      <c r="J115" s="42">
        <v>2</v>
      </c>
      <c r="K115" s="42">
        <v>4</v>
      </c>
      <c r="L115" s="49"/>
      <c r="M115" s="274">
        <v>3.5</v>
      </c>
      <c r="N115" s="123" t="s">
        <v>252</v>
      </c>
      <c r="O115" s="117"/>
      <c r="P115" s="118"/>
      <c r="Q115" s="119"/>
      <c r="R115" s="42">
        <v>1</v>
      </c>
      <c r="S115" s="42">
        <v>1</v>
      </c>
      <c r="T115" s="41"/>
      <c r="U115" s="48">
        <f t="shared" si="29"/>
        <v>2</v>
      </c>
      <c r="V115" s="42">
        <v>4</v>
      </c>
      <c r="W115" s="42">
        <v>5</v>
      </c>
    </row>
    <row r="116" spans="1:23" x14ac:dyDescent="0.2">
      <c r="A116" s="202">
        <v>4</v>
      </c>
      <c r="B116" s="41" t="s">
        <v>256</v>
      </c>
      <c r="C116" s="97"/>
      <c r="D116" s="98"/>
      <c r="E116" s="97"/>
      <c r="F116" s="42">
        <v>0</v>
      </c>
      <c r="G116" s="42">
        <v>1</v>
      </c>
      <c r="H116" s="41"/>
      <c r="I116" s="48">
        <f>F116+G116</f>
        <v>1</v>
      </c>
      <c r="J116" s="42">
        <v>1</v>
      </c>
      <c r="K116" s="42">
        <v>3</v>
      </c>
      <c r="L116" s="107"/>
      <c r="M116" s="309">
        <v>3.5</v>
      </c>
      <c r="N116" s="385" t="s">
        <v>287</v>
      </c>
      <c r="O116" s="86"/>
      <c r="P116" s="87"/>
      <c r="Q116" s="116"/>
      <c r="R116" s="42">
        <v>2</v>
      </c>
      <c r="S116" s="42">
        <v>0</v>
      </c>
      <c r="T116" s="41"/>
      <c r="U116" s="48">
        <f t="shared" si="29"/>
        <v>2</v>
      </c>
      <c r="V116" s="42">
        <v>5</v>
      </c>
      <c r="W116" s="42">
        <v>1</v>
      </c>
    </row>
    <row r="117" spans="1:23" x14ac:dyDescent="0.2">
      <c r="A117" s="202">
        <v>3</v>
      </c>
      <c r="B117" s="41" t="s">
        <v>294</v>
      </c>
      <c r="C117" s="412"/>
      <c r="D117" s="417"/>
      <c r="E117" s="416"/>
      <c r="F117" s="42">
        <v>0</v>
      </c>
      <c r="G117" s="42">
        <v>1</v>
      </c>
      <c r="H117" s="41"/>
      <c r="I117" s="48">
        <f>F117+G117</f>
        <v>1</v>
      </c>
      <c r="J117" s="42">
        <v>1</v>
      </c>
      <c r="K117" s="42">
        <v>4</v>
      </c>
      <c r="L117" s="49"/>
      <c r="M117" s="309">
        <v>3</v>
      </c>
      <c r="N117" s="78" t="s">
        <v>209</v>
      </c>
      <c r="O117" s="117"/>
      <c r="P117" s="118"/>
      <c r="Q117" s="119"/>
      <c r="R117" s="42">
        <v>1</v>
      </c>
      <c r="S117" s="42">
        <v>0</v>
      </c>
      <c r="T117" s="41"/>
      <c r="U117" s="48">
        <f t="shared" si="29"/>
        <v>1</v>
      </c>
      <c r="V117" s="42">
        <v>3</v>
      </c>
      <c r="W117" s="42">
        <v>0</v>
      </c>
    </row>
    <row r="118" spans="1:23" x14ac:dyDescent="0.2">
      <c r="A118" s="202">
        <v>3</v>
      </c>
      <c r="B118" s="41" t="s">
        <v>245</v>
      </c>
      <c r="C118" s="91"/>
      <c r="D118" s="103"/>
      <c r="E118" s="416"/>
      <c r="F118" s="42">
        <v>1</v>
      </c>
      <c r="G118" s="42">
        <v>0</v>
      </c>
      <c r="H118" s="41"/>
      <c r="I118" s="48">
        <f t="shared" ref="I118:I121" si="30">F118+G118</f>
        <v>1</v>
      </c>
      <c r="J118" s="42">
        <v>2</v>
      </c>
      <c r="K118" s="42">
        <v>0</v>
      </c>
      <c r="L118" s="49"/>
      <c r="M118" s="309">
        <v>3</v>
      </c>
      <c r="N118" s="78" t="s">
        <v>241</v>
      </c>
      <c r="O118" s="382"/>
      <c r="P118" s="383"/>
      <c r="Q118" s="382"/>
      <c r="R118" s="395">
        <v>0</v>
      </c>
      <c r="S118" s="395">
        <v>0</v>
      </c>
      <c r="T118" s="345"/>
      <c r="U118" s="396">
        <f t="shared" si="29"/>
        <v>0</v>
      </c>
      <c r="V118" s="395">
        <v>0</v>
      </c>
      <c r="W118" s="395">
        <v>0</v>
      </c>
    </row>
    <row r="119" spans="1:23" x14ac:dyDescent="0.2">
      <c r="A119" s="203"/>
      <c r="B119" s="41" t="s">
        <v>13</v>
      </c>
      <c r="C119" s="538"/>
      <c r="D119" s="539"/>
      <c r="E119" s="42"/>
      <c r="F119" s="42">
        <v>0</v>
      </c>
      <c r="G119" s="42">
        <v>0</v>
      </c>
      <c r="H119" s="41"/>
      <c r="I119" s="48">
        <f t="shared" si="30"/>
        <v>0</v>
      </c>
      <c r="J119" s="42">
        <v>0</v>
      </c>
      <c r="K119" s="42">
        <v>0</v>
      </c>
      <c r="L119" s="49"/>
      <c r="M119" s="259"/>
      <c r="N119" s="41" t="s">
        <v>13</v>
      </c>
      <c r="O119" s="562"/>
      <c r="P119" s="539"/>
      <c r="Q119" s="42"/>
      <c r="R119" s="42">
        <v>0</v>
      </c>
      <c r="S119" s="42">
        <v>0</v>
      </c>
      <c r="T119" s="41"/>
      <c r="U119" s="48">
        <f t="shared" ref="U119:U121" si="31">R119+S119</f>
        <v>0</v>
      </c>
      <c r="V119" s="42">
        <v>0</v>
      </c>
      <c r="W119" s="42">
        <v>0</v>
      </c>
    </row>
    <row r="120" spans="1:23" x14ac:dyDescent="0.2">
      <c r="A120" s="275"/>
      <c r="B120" s="41" t="s">
        <v>133</v>
      </c>
      <c r="C120" s="531"/>
      <c r="D120" s="532"/>
      <c r="E120" s="42"/>
      <c r="F120" s="276">
        <v>0</v>
      </c>
      <c r="G120" s="276">
        <v>0</v>
      </c>
      <c r="H120" s="41"/>
      <c r="I120" s="48">
        <f t="shared" si="30"/>
        <v>0</v>
      </c>
      <c r="J120" s="42">
        <v>0</v>
      </c>
      <c r="K120" s="42">
        <v>0</v>
      </c>
      <c r="L120" s="49"/>
      <c r="M120" s="200"/>
      <c r="N120" s="41" t="s">
        <v>133</v>
      </c>
      <c r="O120" s="531"/>
      <c r="P120" s="532"/>
      <c r="Q120" s="42"/>
      <c r="R120" s="266">
        <v>0</v>
      </c>
      <c r="S120" s="266">
        <v>0</v>
      </c>
      <c r="T120" s="41"/>
      <c r="U120" s="48">
        <f t="shared" si="31"/>
        <v>0</v>
      </c>
      <c r="V120" s="42">
        <v>0</v>
      </c>
      <c r="W120" s="42">
        <v>0</v>
      </c>
    </row>
    <row r="121" spans="1:23" x14ac:dyDescent="0.2">
      <c r="A121" s="202"/>
      <c r="B121" s="251" t="s">
        <v>163</v>
      </c>
      <c r="C121" s="252"/>
      <c r="D121" s="253"/>
      <c r="E121" s="252"/>
      <c r="F121" s="254">
        <v>0</v>
      </c>
      <c r="G121" s="254">
        <v>0</v>
      </c>
      <c r="H121" s="255"/>
      <c r="I121" s="256">
        <f t="shared" si="30"/>
        <v>0</v>
      </c>
      <c r="J121" s="254">
        <v>0</v>
      </c>
      <c r="K121" s="254">
        <v>0</v>
      </c>
      <c r="L121" s="49"/>
      <c r="M121" s="203"/>
      <c r="N121" s="358" t="s">
        <v>163</v>
      </c>
      <c r="O121" s="359"/>
      <c r="P121" s="360"/>
      <c r="Q121" s="359"/>
      <c r="R121" s="361">
        <v>0</v>
      </c>
      <c r="S121" s="361">
        <v>0</v>
      </c>
      <c r="T121" s="362"/>
      <c r="U121" s="363">
        <f t="shared" si="31"/>
        <v>0</v>
      </c>
      <c r="V121" s="364"/>
      <c r="W121" s="364"/>
    </row>
    <row r="122" spans="1:23" x14ac:dyDescent="0.2">
      <c r="A122" s="247" t="s">
        <v>162</v>
      </c>
      <c r="B122" s="248"/>
      <c r="C122" s="249"/>
      <c r="D122" s="250">
        <f>AVERAGE(A110:A118)</f>
        <v>5</v>
      </c>
      <c r="E122" s="278"/>
      <c r="F122" s="232">
        <f>SUM(F110:F121)</f>
        <v>3</v>
      </c>
      <c r="G122" s="232">
        <f>SUM(G110:G121)</f>
        <v>7</v>
      </c>
      <c r="H122" s="73"/>
      <c r="I122" s="196"/>
      <c r="J122" s="184">
        <f>SUM(J110:J121)</f>
        <v>25</v>
      </c>
      <c r="K122" s="184">
        <f>SUM(K110:K121)</f>
        <v>32</v>
      </c>
      <c r="L122" s="49"/>
      <c r="M122" s="311" t="s">
        <v>162</v>
      </c>
      <c r="N122" s="248"/>
      <c r="O122" s="312"/>
      <c r="P122" s="313">
        <f>AVERAGE(M110:M118)</f>
        <v>4.4444444444444446</v>
      </c>
      <c r="Q122" s="75"/>
      <c r="R122" s="232">
        <f>SUM(R110:R121)</f>
        <v>7</v>
      </c>
      <c r="S122" s="232">
        <f>SUM(S110:S121)</f>
        <v>3</v>
      </c>
      <c r="T122" s="75"/>
      <c r="U122" s="75"/>
      <c r="V122" s="232">
        <f t="shared" ref="V122:W122" si="32">SUM(V110:V121)</f>
        <v>27</v>
      </c>
      <c r="W122" s="232">
        <f t="shared" si="32"/>
        <v>21</v>
      </c>
    </row>
    <row r="123" spans="1:23" x14ac:dyDescent="0.2">
      <c r="A123" s="267"/>
      <c r="B123" s="49"/>
      <c r="C123" s="268"/>
      <c r="D123" s="269"/>
      <c r="E123" s="278"/>
      <c r="F123" s="232"/>
      <c r="G123" s="232"/>
      <c r="H123" s="73"/>
      <c r="I123" s="196"/>
      <c r="J123" s="184"/>
      <c r="K123" s="184"/>
      <c r="L123" s="49"/>
      <c r="M123" s="174"/>
      <c r="N123" s="49"/>
      <c r="O123" s="186"/>
      <c r="P123" s="339"/>
      <c r="Q123" s="75"/>
      <c r="R123" s="232"/>
      <c r="S123" s="232"/>
      <c r="T123" s="75"/>
      <c r="U123" s="75"/>
      <c r="V123" s="75"/>
      <c r="W123" s="184"/>
    </row>
    <row r="124" spans="1:23" x14ac:dyDescent="0.2">
      <c r="A124" s="221"/>
      <c r="B124" s="188"/>
      <c r="C124" s="270"/>
      <c r="D124" s="188"/>
      <c r="E124" s="121"/>
      <c r="F124" s="529" t="s">
        <v>5</v>
      </c>
      <c r="G124" s="529"/>
      <c r="H124" s="529" t="s">
        <v>8</v>
      </c>
      <c r="I124" s="529"/>
      <c r="J124" s="529" t="s">
        <v>7</v>
      </c>
      <c r="K124" s="529"/>
      <c r="L124" s="49"/>
      <c r="M124" s="316"/>
      <c r="N124" s="188"/>
      <c r="O124" s="270"/>
      <c r="P124" s="188"/>
      <c r="Q124" s="188"/>
      <c r="R124" s="529" t="s">
        <v>5</v>
      </c>
      <c r="S124" s="529"/>
      <c r="T124" s="551" t="s">
        <v>6</v>
      </c>
      <c r="U124" s="551"/>
      <c r="V124" s="529" t="s">
        <v>7</v>
      </c>
      <c r="W124" s="529"/>
    </row>
    <row r="125" spans="1:23" ht="18" x14ac:dyDescent="0.25">
      <c r="A125" s="428" t="s">
        <v>9</v>
      </c>
      <c r="B125" s="548" t="s">
        <v>231</v>
      </c>
      <c r="C125" s="548"/>
      <c r="D125" s="548"/>
      <c r="E125" s="422"/>
      <c r="F125" s="271" t="s">
        <v>0</v>
      </c>
      <c r="G125" s="171" t="s">
        <v>2</v>
      </c>
      <c r="H125" s="172"/>
      <c r="I125" s="173" t="s">
        <v>10</v>
      </c>
      <c r="J125" s="271" t="s">
        <v>0</v>
      </c>
      <c r="K125" s="171" t="s">
        <v>2</v>
      </c>
      <c r="L125" s="49"/>
      <c r="M125" s="279" t="s">
        <v>9</v>
      </c>
      <c r="N125" s="560" t="s">
        <v>264</v>
      </c>
      <c r="O125" s="560"/>
      <c r="P125" s="560"/>
      <c r="Q125" s="413"/>
      <c r="R125" s="271" t="s">
        <v>0</v>
      </c>
      <c r="S125" s="171" t="s">
        <v>2</v>
      </c>
      <c r="T125" s="172"/>
      <c r="U125" s="173" t="s">
        <v>10</v>
      </c>
      <c r="V125" s="271" t="s">
        <v>0</v>
      </c>
      <c r="W125" s="171" t="s">
        <v>2</v>
      </c>
    </row>
    <row r="126" spans="1:23" x14ac:dyDescent="0.2">
      <c r="A126" s="274">
        <v>7.5</v>
      </c>
      <c r="B126" s="340" t="s">
        <v>258</v>
      </c>
      <c r="C126" s="117"/>
      <c r="D126" s="118"/>
      <c r="E126" s="119"/>
      <c r="F126" s="42">
        <v>0</v>
      </c>
      <c r="G126" s="42">
        <v>2</v>
      </c>
      <c r="H126" s="41"/>
      <c r="I126" s="48">
        <f>F126+G126</f>
        <v>2</v>
      </c>
      <c r="J126" s="42">
        <v>6</v>
      </c>
      <c r="K126" s="42">
        <v>10</v>
      </c>
      <c r="L126" s="49"/>
      <c r="M126" s="309">
        <v>7.5</v>
      </c>
      <c r="N126" s="123" t="s">
        <v>179</v>
      </c>
      <c r="O126" s="88"/>
      <c r="P126" s="258"/>
      <c r="Q126" s="116"/>
      <c r="R126" s="42">
        <v>1</v>
      </c>
      <c r="S126" s="42">
        <v>1</v>
      </c>
      <c r="T126" s="41"/>
      <c r="U126" s="48">
        <f t="shared" ref="U126:U137" si="33">R126+S126</f>
        <v>2</v>
      </c>
      <c r="V126" s="42">
        <v>6</v>
      </c>
      <c r="W126" s="42">
        <v>7</v>
      </c>
    </row>
    <row r="127" spans="1:23" x14ac:dyDescent="0.2">
      <c r="A127" s="274">
        <v>6.5</v>
      </c>
      <c r="B127" s="340" t="s">
        <v>259</v>
      </c>
      <c r="C127" s="117"/>
      <c r="D127" s="118"/>
      <c r="E127" s="119"/>
      <c r="F127" s="42">
        <v>0</v>
      </c>
      <c r="G127" s="42">
        <v>1</v>
      </c>
      <c r="H127" s="41"/>
      <c r="I127" s="48">
        <f>F127+G127</f>
        <v>1</v>
      </c>
      <c r="J127" s="42">
        <v>4</v>
      </c>
      <c r="K127" s="42">
        <v>4</v>
      </c>
      <c r="L127" s="49"/>
      <c r="M127" s="309">
        <v>6</v>
      </c>
      <c r="N127" s="385" t="s">
        <v>322</v>
      </c>
      <c r="O127" s="382"/>
      <c r="P127" s="383"/>
      <c r="Q127" s="384"/>
      <c r="R127" s="59">
        <v>0</v>
      </c>
      <c r="S127" s="42">
        <v>0</v>
      </c>
      <c r="T127" s="41"/>
      <c r="U127" s="48">
        <f t="shared" si="33"/>
        <v>0</v>
      </c>
      <c r="V127" s="42">
        <v>0</v>
      </c>
      <c r="W127" s="42">
        <v>0</v>
      </c>
    </row>
    <row r="128" spans="1:23" x14ac:dyDescent="0.2">
      <c r="A128" s="274">
        <v>5.5</v>
      </c>
      <c r="B128" s="78" t="s">
        <v>233</v>
      </c>
      <c r="C128" s="117"/>
      <c r="D128" s="124"/>
      <c r="E128" s="112"/>
      <c r="F128" s="42">
        <v>1</v>
      </c>
      <c r="G128" s="42">
        <v>1</v>
      </c>
      <c r="H128" s="41"/>
      <c r="I128" s="48">
        <f>F128+G128</f>
        <v>2</v>
      </c>
      <c r="J128" s="42">
        <v>4</v>
      </c>
      <c r="K128" s="42">
        <v>5</v>
      </c>
      <c r="L128" s="49"/>
      <c r="M128" s="309">
        <v>5.5</v>
      </c>
      <c r="N128" s="385" t="s">
        <v>286</v>
      </c>
      <c r="O128" s="382"/>
      <c r="P128" s="383"/>
      <c r="R128" s="42">
        <v>1</v>
      </c>
      <c r="S128" s="42">
        <v>1</v>
      </c>
      <c r="T128" s="41"/>
      <c r="U128" s="48">
        <f t="shared" si="33"/>
        <v>2</v>
      </c>
      <c r="V128" s="42">
        <v>5</v>
      </c>
      <c r="W128" s="42">
        <v>7</v>
      </c>
    </row>
    <row r="129" spans="1:23" x14ac:dyDescent="0.2">
      <c r="A129" s="274">
        <v>4</v>
      </c>
      <c r="B129" s="78" t="s">
        <v>232</v>
      </c>
      <c r="C129" s="343"/>
      <c r="D129" s="344"/>
      <c r="E129" s="345"/>
      <c r="F129" s="381">
        <v>1</v>
      </c>
      <c r="G129" s="381">
        <v>0</v>
      </c>
      <c r="H129" s="346"/>
      <c r="I129" s="261">
        <f t="shared" ref="I129" si="34">F129+G129</f>
        <v>1</v>
      </c>
      <c r="J129" s="347">
        <v>3</v>
      </c>
      <c r="K129" s="347">
        <v>1</v>
      </c>
      <c r="L129" s="49"/>
      <c r="M129" s="309">
        <v>5</v>
      </c>
      <c r="N129" s="385" t="s">
        <v>274</v>
      </c>
      <c r="O129" s="86"/>
      <c r="P129" s="58"/>
      <c r="Q129" s="119"/>
      <c r="R129" s="42">
        <v>0</v>
      </c>
      <c r="S129" s="42">
        <v>1</v>
      </c>
      <c r="T129" s="41"/>
      <c r="U129" s="48">
        <f t="shared" si="33"/>
        <v>1</v>
      </c>
      <c r="V129" s="42">
        <v>0</v>
      </c>
      <c r="W129" s="42">
        <v>4</v>
      </c>
    </row>
    <row r="130" spans="1:23" x14ac:dyDescent="0.2">
      <c r="A130" s="274">
        <v>3.5</v>
      </c>
      <c r="B130" s="78" t="s">
        <v>234</v>
      </c>
      <c r="C130" s="49"/>
      <c r="D130" s="58"/>
      <c r="E130" s="59"/>
      <c r="F130" s="42">
        <v>0</v>
      </c>
      <c r="G130" s="42">
        <v>1</v>
      </c>
      <c r="H130" s="41"/>
      <c r="I130" s="48">
        <f>F130+G130</f>
        <v>1</v>
      </c>
      <c r="J130" s="42">
        <v>1</v>
      </c>
      <c r="K130" s="42">
        <v>3</v>
      </c>
      <c r="L130" s="49"/>
      <c r="M130" s="309">
        <v>4.5</v>
      </c>
      <c r="N130" s="123" t="s">
        <v>181</v>
      </c>
      <c r="O130" s="86"/>
      <c r="P130" s="118"/>
      <c r="Q130" s="119"/>
      <c r="R130" s="42">
        <v>0</v>
      </c>
      <c r="S130" s="42">
        <v>0</v>
      </c>
      <c r="T130" s="41"/>
      <c r="U130" s="48">
        <f>R130+S130</f>
        <v>0</v>
      </c>
      <c r="V130" s="42">
        <v>0</v>
      </c>
      <c r="W130" s="42">
        <v>0</v>
      </c>
    </row>
    <row r="131" spans="1:23" x14ac:dyDescent="0.2">
      <c r="A131" s="274">
        <v>3</v>
      </c>
      <c r="B131" s="385" t="s">
        <v>278</v>
      </c>
      <c r="C131" s="394"/>
      <c r="D131" s="398"/>
      <c r="E131" s="395"/>
      <c r="F131" s="395">
        <v>1</v>
      </c>
      <c r="G131" s="395">
        <v>1</v>
      </c>
      <c r="H131" s="382"/>
      <c r="I131" s="396">
        <f>F131+G131</f>
        <v>2</v>
      </c>
      <c r="J131" s="397">
        <v>3</v>
      </c>
      <c r="K131" s="397">
        <v>2</v>
      </c>
      <c r="L131" s="49"/>
      <c r="M131" s="309">
        <v>4</v>
      </c>
      <c r="N131" s="78" t="s">
        <v>182</v>
      </c>
      <c r="O131" s="117"/>
      <c r="P131" s="118"/>
      <c r="Q131" s="119"/>
      <c r="R131" s="42">
        <v>1</v>
      </c>
      <c r="S131" s="42">
        <v>0</v>
      </c>
      <c r="T131" s="41"/>
      <c r="U131" s="48">
        <f>R131+S131</f>
        <v>1</v>
      </c>
      <c r="V131" s="42">
        <v>3</v>
      </c>
      <c r="W131" s="42">
        <v>0</v>
      </c>
    </row>
    <row r="132" spans="1:23" x14ac:dyDescent="0.2">
      <c r="A132" s="274">
        <v>3</v>
      </c>
      <c r="B132" s="78" t="s">
        <v>236</v>
      </c>
      <c r="C132" s="117"/>
      <c r="D132" s="124"/>
      <c r="E132" s="119"/>
      <c r="F132" s="42">
        <v>0</v>
      </c>
      <c r="G132" s="42">
        <v>0</v>
      </c>
      <c r="H132" s="41"/>
      <c r="I132" s="48">
        <f>F132+G132</f>
        <v>0</v>
      </c>
      <c r="J132" s="42">
        <v>0</v>
      </c>
      <c r="K132" s="42">
        <v>0</v>
      </c>
      <c r="L132" s="49"/>
      <c r="M132" s="309">
        <v>4</v>
      </c>
      <c r="N132" s="385" t="s">
        <v>276</v>
      </c>
      <c r="O132" s="117"/>
      <c r="P132" s="118"/>
      <c r="Q132" s="119"/>
      <c r="R132" s="42">
        <v>2</v>
      </c>
      <c r="S132" s="42">
        <v>0</v>
      </c>
      <c r="T132" s="41"/>
      <c r="U132" s="48">
        <f>R132+S132</f>
        <v>2</v>
      </c>
      <c r="V132" s="42">
        <v>6</v>
      </c>
      <c r="W132" s="42">
        <v>1</v>
      </c>
    </row>
    <row r="133" spans="1:23" x14ac:dyDescent="0.2">
      <c r="A133" s="274">
        <v>3</v>
      </c>
      <c r="B133" s="78" t="s">
        <v>235</v>
      </c>
      <c r="C133" s="341"/>
      <c r="D133" s="118"/>
      <c r="E133" s="112"/>
      <c r="F133" s="42">
        <v>1</v>
      </c>
      <c r="G133" s="42">
        <v>0</v>
      </c>
      <c r="H133" s="41"/>
      <c r="I133" s="48">
        <f>F133+G133</f>
        <v>1</v>
      </c>
      <c r="J133" s="42">
        <v>2</v>
      </c>
      <c r="K133" s="42">
        <v>0</v>
      </c>
      <c r="L133" s="49"/>
      <c r="M133" s="309">
        <v>3.5</v>
      </c>
      <c r="N133" s="123" t="s">
        <v>273</v>
      </c>
      <c r="O133" s="117"/>
      <c r="P133" s="118"/>
      <c r="Q133" s="119"/>
      <c r="R133" s="42">
        <v>0</v>
      </c>
      <c r="S133" s="42">
        <v>1</v>
      </c>
      <c r="T133" s="41"/>
      <c r="U133" s="48">
        <f>R133+S133</f>
        <v>1</v>
      </c>
      <c r="V133" s="42">
        <v>1</v>
      </c>
      <c r="W133" s="42">
        <v>3</v>
      </c>
    </row>
    <row r="134" spans="1:23" x14ac:dyDescent="0.2">
      <c r="A134" s="507"/>
      <c r="B134" s="384"/>
      <c r="C134" s="401"/>
      <c r="D134" s="402"/>
      <c r="E134" s="57"/>
      <c r="F134" s="57"/>
      <c r="G134" s="57"/>
      <c r="H134" s="305"/>
      <c r="I134" s="57"/>
      <c r="J134" s="508"/>
      <c r="K134" s="508"/>
      <c r="L134" s="49"/>
      <c r="M134" s="309">
        <v>3.5</v>
      </c>
      <c r="N134" s="123" t="s">
        <v>201</v>
      </c>
      <c r="O134" s="86"/>
      <c r="P134" s="87"/>
      <c r="Q134" s="119"/>
      <c r="R134" s="42">
        <v>1</v>
      </c>
      <c r="S134" s="42">
        <v>0</v>
      </c>
      <c r="T134" s="41"/>
      <c r="U134" s="48">
        <f>R134+S134</f>
        <v>1</v>
      </c>
      <c r="V134" s="42">
        <v>2</v>
      </c>
      <c r="W134" s="42">
        <v>1</v>
      </c>
    </row>
    <row r="135" spans="1:23" x14ac:dyDescent="0.2">
      <c r="A135" s="259"/>
      <c r="B135" s="41" t="s">
        <v>13</v>
      </c>
      <c r="C135" s="549"/>
      <c r="D135" s="550"/>
      <c r="E135" s="42"/>
      <c r="F135" s="42">
        <v>0</v>
      </c>
      <c r="G135" s="42">
        <v>0</v>
      </c>
      <c r="H135" s="41"/>
      <c r="I135" s="48">
        <f t="shared" ref="I135:I137" si="35">F135+G135</f>
        <v>0</v>
      </c>
      <c r="J135" s="42">
        <v>0</v>
      </c>
      <c r="K135" s="42">
        <v>0</v>
      </c>
      <c r="L135" s="49"/>
      <c r="M135" s="259"/>
      <c r="N135" s="41" t="s">
        <v>13</v>
      </c>
      <c r="O135" s="538"/>
      <c r="P135" s="539"/>
      <c r="Q135" s="42"/>
      <c r="R135" s="42">
        <v>0</v>
      </c>
      <c r="S135" s="42">
        <v>0</v>
      </c>
      <c r="T135" s="41"/>
      <c r="U135" s="48">
        <f t="shared" si="33"/>
        <v>0</v>
      </c>
      <c r="V135" s="42">
        <v>0</v>
      </c>
      <c r="W135" s="42">
        <v>0</v>
      </c>
    </row>
    <row r="136" spans="1:23" x14ac:dyDescent="0.2">
      <c r="A136" s="200"/>
      <c r="B136" s="41" t="s">
        <v>133</v>
      </c>
      <c r="C136" s="526"/>
      <c r="D136" s="527"/>
      <c r="E136" s="42"/>
      <c r="F136" s="260">
        <v>0</v>
      </c>
      <c r="G136" s="260">
        <v>0</v>
      </c>
      <c r="H136" s="60"/>
      <c r="I136" s="261">
        <f t="shared" si="35"/>
        <v>0</v>
      </c>
      <c r="J136" s="44">
        <v>0</v>
      </c>
      <c r="K136" s="44">
        <v>0</v>
      </c>
      <c r="L136" s="49"/>
      <c r="M136" s="200"/>
      <c r="N136" s="41" t="s">
        <v>133</v>
      </c>
      <c r="O136" s="531"/>
      <c r="P136" s="532"/>
      <c r="Q136" s="42"/>
      <c r="R136" s="266">
        <v>0</v>
      </c>
      <c r="S136" s="266">
        <v>0</v>
      </c>
      <c r="T136" s="41"/>
      <c r="U136" s="48">
        <f t="shared" si="33"/>
        <v>0</v>
      </c>
      <c r="V136" s="42">
        <v>0</v>
      </c>
      <c r="W136" s="42">
        <v>0</v>
      </c>
    </row>
    <row r="137" spans="1:23" x14ac:dyDescent="0.2">
      <c r="A137" s="202"/>
      <c r="B137" s="251" t="s">
        <v>163</v>
      </c>
      <c r="C137" s="252"/>
      <c r="D137" s="342"/>
      <c r="E137" s="252"/>
      <c r="F137" s="254">
        <v>0</v>
      </c>
      <c r="G137" s="254">
        <v>0</v>
      </c>
      <c r="H137" s="255"/>
      <c r="I137" s="256">
        <f t="shared" si="35"/>
        <v>0</v>
      </c>
      <c r="J137" s="254"/>
      <c r="K137" s="254"/>
      <c r="L137" s="49"/>
      <c r="M137" s="203"/>
      <c r="N137" s="358" t="s">
        <v>163</v>
      </c>
      <c r="O137" s="359"/>
      <c r="P137" s="360"/>
      <c r="Q137" s="359"/>
      <c r="R137" s="361">
        <v>0</v>
      </c>
      <c r="S137" s="361">
        <v>0</v>
      </c>
      <c r="T137" s="362"/>
      <c r="U137" s="363">
        <f t="shared" si="33"/>
        <v>0</v>
      </c>
      <c r="V137" s="364">
        <v>0</v>
      </c>
      <c r="W137" s="364">
        <v>0</v>
      </c>
    </row>
    <row r="138" spans="1:23" s="76" customFormat="1" x14ac:dyDescent="0.2">
      <c r="A138" s="247" t="s">
        <v>162</v>
      </c>
      <c r="B138" s="248"/>
      <c r="C138" s="249"/>
      <c r="D138" s="250">
        <f>AVERAGE(A126:A133)</f>
        <v>4.5</v>
      </c>
      <c r="E138" s="75"/>
      <c r="F138" s="232">
        <f>SUM(F126:F137)</f>
        <v>4</v>
      </c>
      <c r="G138" s="232">
        <f>SUM(G126:G137)</f>
        <v>6</v>
      </c>
      <c r="H138" s="218"/>
      <c r="I138" s="218"/>
      <c r="J138" s="232">
        <f>SUM(J126:J137)</f>
        <v>23</v>
      </c>
      <c r="K138" s="232">
        <f>SUM(K126:K137)</f>
        <v>25</v>
      </c>
      <c r="L138" s="223"/>
      <c r="M138" s="311" t="s">
        <v>162</v>
      </c>
      <c r="N138" s="248"/>
      <c r="O138" s="312"/>
      <c r="P138" s="313">
        <f>AVERAGE(M126:M134)</f>
        <v>4.833333333333333</v>
      </c>
      <c r="Q138" s="75"/>
      <c r="R138" s="232">
        <f>SUM(R126:R137)</f>
        <v>6</v>
      </c>
      <c r="S138" s="232">
        <f>SUM(S126:S137)</f>
        <v>4</v>
      </c>
      <c r="T138" s="75"/>
      <c r="U138" s="75"/>
      <c r="V138" s="184">
        <f>SUM(V126:V137)</f>
        <v>23</v>
      </c>
      <c r="W138" s="184">
        <f>SUM(W126:W137)</f>
        <v>23</v>
      </c>
    </row>
    <row r="139" spans="1:23" s="76" customFormat="1" x14ac:dyDescent="0.2">
      <c r="A139" s="267"/>
      <c r="B139" s="49"/>
      <c r="C139" s="268"/>
      <c r="D139" s="269"/>
      <c r="E139" s="75"/>
      <c r="F139" s="232"/>
      <c r="G139" s="232"/>
      <c r="H139" s="218"/>
      <c r="I139" s="218"/>
      <c r="J139" s="232"/>
      <c r="K139" s="232"/>
      <c r="L139" s="223"/>
      <c r="M139" s="174"/>
      <c r="N139" s="49"/>
      <c r="O139" s="186"/>
      <c r="P139" s="339"/>
      <c r="Q139" s="75"/>
      <c r="R139" s="232"/>
      <c r="S139" s="232"/>
      <c r="T139" s="75"/>
      <c r="U139" s="75"/>
      <c r="V139" s="184"/>
      <c r="W139" s="184"/>
    </row>
    <row r="140" spans="1:23" s="76" customFormat="1" x14ac:dyDescent="0.2">
      <c r="A140" s="499" t="s">
        <v>339</v>
      </c>
      <c r="B140" s="500"/>
      <c r="C140" s="501"/>
      <c r="D140" s="500"/>
      <c r="E140" s="500"/>
      <c r="F140" s="534" t="s">
        <v>5</v>
      </c>
      <c r="G140" s="534"/>
      <c r="H140" s="535" t="s">
        <v>6</v>
      </c>
      <c r="I140" s="535"/>
      <c r="J140" s="534" t="s">
        <v>7</v>
      </c>
      <c r="K140" s="534"/>
      <c r="L140" s="223"/>
      <c r="M140" s="174"/>
      <c r="N140" s="49"/>
      <c r="O140" s="186"/>
      <c r="P140" s="339"/>
      <c r="Q140" s="75"/>
      <c r="R140" s="563" t="s">
        <v>5</v>
      </c>
      <c r="S140" s="563"/>
      <c r="T140" s="529" t="s">
        <v>6</v>
      </c>
      <c r="U140" s="529"/>
      <c r="V140" s="564" t="s">
        <v>7</v>
      </c>
      <c r="W140" s="564"/>
    </row>
    <row r="141" spans="1:23" s="76" customFormat="1" ht="18" x14ac:dyDescent="0.25">
      <c r="A141" s="502" t="s">
        <v>9</v>
      </c>
      <c r="B141" s="536" t="s">
        <v>103</v>
      </c>
      <c r="C141" s="536"/>
      <c r="D141" s="537"/>
      <c r="E141" s="503"/>
      <c r="F141" s="504" t="s">
        <v>0</v>
      </c>
      <c r="G141" s="504" t="s">
        <v>2</v>
      </c>
      <c r="H141" s="505"/>
      <c r="I141" s="506" t="s">
        <v>10</v>
      </c>
      <c r="J141" s="504" t="s">
        <v>0</v>
      </c>
      <c r="K141" s="504" t="s">
        <v>2</v>
      </c>
      <c r="L141" s="223"/>
      <c r="M141" s="453" t="s">
        <v>9</v>
      </c>
      <c r="N141" s="461" t="s">
        <v>325</v>
      </c>
      <c r="O141" s="454"/>
      <c r="P141" s="455"/>
      <c r="Q141" s="279"/>
      <c r="R141" s="456" t="s">
        <v>0</v>
      </c>
      <c r="S141" s="456" t="s">
        <v>2</v>
      </c>
      <c r="T141" s="279"/>
      <c r="U141" s="279" t="s">
        <v>10</v>
      </c>
      <c r="V141" s="457" t="s">
        <v>0</v>
      </c>
      <c r="W141" s="457" t="s">
        <v>2</v>
      </c>
    </row>
    <row r="142" spans="1:23" s="76" customFormat="1" x14ac:dyDescent="0.2">
      <c r="A142" s="202">
        <v>7.5</v>
      </c>
      <c r="B142" s="97" t="s">
        <v>295</v>
      </c>
      <c r="C142" s="91"/>
      <c r="D142" s="103"/>
      <c r="E142" s="423"/>
      <c r="F142" s="42">
        <v>0</v>
      </c>
      <c r="G142" s="42">
        <v>1</v>
      </c>
      <c r="H142" s="41"/>
      <c r="I142" s="48">
        <f>F142+G142</f>
        <v>1</v>
      </c>
      <c r="J142" s="42">
        <v>4</v>
      </c>
      <c r="K142" s="42">
        <v>5</v>
      </c>
      <c r="L142" s="223"/>
      <c r="M142" s="309">
        <v>7</v>
      </c>
      <c r="N142" s="76" t="s">
        <v>327</v>
      </c>
      <c r="O142" s="186"/>
      <c r="P142" s="462"/>
      <c r="Q142" s="75"/>
      <c r="R142" s="465">
        <v>0</v>
      </c>
      <c r="S142" s="465">
        <v>1</v>
      </c>
      <c r="T142" s="75"/>
      <c r="U142" s="75">
        <v>0</v>
      </c>
      <c r="V142" s="75">
        <v>4</v>
      </c>
      <c r="W142" s="75">
        <v>4</v>
      </c>
    </row>
    <row r="143" spans="1:23" s="76" customFormat="1" x14ac:dyDescent="0.2">
      <c r="A143" s="202">
        <v>5.5</v>
      </c>
      <c r="B143" s="340" t="s">
        <v>296</v>
      </c>
      <c r="C143" s="99"/>
      <c r="D143" s="100"/>
      <c r="E143" s="60"/>
      <c r="F143" s="42">
        <v>2</v>
      </c>
      <c r="G143" s="42">
        <v>0</v>
      </c>
      <c r="H143" s="41"/>
      <c r="I143" s="48">
        <f>F143+G143</f>
        <v>2</v>
      </c>
      <c r="J143" s="42">
        <v>7</v>
      </c>
      <c r="K143" s="42">
        <v>1</v>
      </c>
      <c r="L143" s="223"/>
      <c r="M143" s="309">
        <v>6.5</v>
      </c>
      <c r="N143" s="340" t="s">
        <v>107</v>
      </c>
      <c r="O143" s="104"/>
      <c r="P143" s="463"/>
      <c r="Q143" s="112"/>
      <c r="R143" s="466">
        <v>1</v>
      </c>
      <c r="S143" s="466">
        <v>0</v>
      </c>
      <c r="T143" s="112"/>
      <c r="U143" s="112">
        <v>0</v>
      </c>
      <c r="V143" s="112">
        <v>5</v>
      </c>
      <c r="W143" s="112">
        <v>0</v>
      </c>
    </row>
    <row r="144" spans="1:23" s="76" customFormat="1" x14ac:dyDescent="0.2">
      <c r="A144" s="202">
        <v>5</v>
      </c>
      <c r="B144" s="60" t="s">
        <v>297</v>
      </c>
      <c r="C144" s="91"/>
      <c r="D144" s="103"/>
      <c r="E144" s="423"/>
      <c r="F144" s="42">
        <v>0</v>
      </c>
      <c r="G144" s="42">
        <v>1</v>
      </c>
      <c r="H144" s="41"/>
      <c r="I144" s="48">
        <f>F144+G144</f>
        <v>1</v>
      </c>
      <c r="J144" s="42">
        <v>3</v>
      </c>
      <c r="K144" s="42">
        <v>4</v>
      </c>
      <c r="L144" s="223"/>
      <c r="M144" s="309">
        <v>6.5</v>
      </c>
      <c r="N144" s="78" t="s">
        <v>328</v>
      </c>
      <c r="O144" s="298"/>
      <c r="P144" s="464"/>
      <c r="Q144" s="59"/>
      <c r="R144" s="467">
        <v>1</v>
      </c>
      <c r="S144" s="467">
        <v>1</v>
      </c>
      <c r="T144" s="59"/>
      <c r="U144" s="59">
        <v>0</v>
      </c>
      <c r="V144" s="59">
        <v>9</v>
      </c>
      <c r="W144" s="59">
        <v>6</v>
      </c>
    </row>
    <row r="145" spans="1:23" s="76" customFormat="1" x14ac:dyDescent="0.2">
      <c r="A145" s="202">
        <v>4.5</v>
      </c>
      <c r="B145" s="97" t="s">
        <v>298</v>
      </c>
      <c r="C145" s="97"/>
      <c r="D145" s="98"/>
      <c r="E145" s="97"/>
      <c r="F145" s="42">
        <v>0</v>
      </c>
      <c r="G145" s="42">
        <v>1</v>
      </c>
      <c r="H145" s="41"/>
      <c r="I145" s="48">
        <f t="shared" ref="I145" si="36">F145+G145</f>
        <v>1</v>
      </c>
      <c r="J145" s="42">
        <v>1</v>
      </c>
      <c r="K145" s="42">
        <v>4</v>
      </c>
      <c r="L145" s="223"/>
      <c r="M145" s="309">
        <v>6</v>
      </c>
      <c r="N145" s="78" t="s">
        <v>329</v>
      </c>
      <c r="O145" s="298"/>
      <c r="P145" s="464"/>
      <c r="Q145" s="59"/>
      <c r="R145" s="467">
        <v>0</v>
      </c>
      <c r="S145" s="467">
        <v>0</v>
      </c>
      <c r="T145" s="59"/>
      <c r="U145" s="59">
        <v>0</v>
      </c>
      <c r="V145" s="59">
        <v>0</v>
      </c>
      <c r="W145" s="59">
        <v>0</v>
      </c>
    </row>
    <row r="146" spans="1:23" s="76" customFormat="1" x14ac:dyDescent="0.2">
      <c r="A146" s="202">
        <v>5</v>
      </c>
      <c r="B146" s="97" t="s">
        <v>299</v>
      </c>
      <c r="C146" s="421"/>
      <c r="D146" s="424"/>
      <c r="E146" s="423"/>
      <c r="F146" s="42">
        <v>1</v>
      </c>
      <c r="G146" s="42">
        <v>0</v>
      </c>
      <c r="H146" s="41"/>
      <c r="I146" s="48">
        <f>F146+G146</f>
        <v>1</v>
      </c>
      <c r="J146" s="42">
        <v>4</v>
      </c>
      <c r="K146" s="42">
        <v>1</v>
      </c>
      <c r="L146" s="223"/>
      <c r="M146" s="309">
        <v>5</v>
      </c>
      <c r="N146" s="78" t="s">
        <v>330</v>
      </c>
      <c r="O146" s="298"/>
      <c r="P146" s="464"/>
      <c r="Q146" s="59"/>
      <c r="R146" s="467">
        <v>2</v>
      </c>
      <c r="S146" s="467">
        <v>0</v>
      </c>
      <c r="T146" s="59"/>
      <c r="U146" s="59">
        <v>0</v>
      </c>
      <c r="V146" s="59">
        <v>8</v>
      </c>
      <c r="W146" s="59">
        <v>1</v>
      </c>
    </row>
    <row r="147" spans="1:23" s="76" customFormat="1" x14ac:dyDescent="0.2">
      <c r="A147" s="202">
        <v>4.5</v>
      </c>
      <c r="B147" s="60" t="s">
        <v>300</v>
      </c>
      <c r="C147" s="425"/>
      <c r="D147" s="426"/>
      <c r="E147" s="423"/>
      <c r="F147" s="42">
        <v>0</v>
      </c>
      <c r="G147" s="42">
        <v>0</v>
      </c>
      <c r="H147" s="41"/>
      <c r="I147" s="48">
        <f>F147+G147</f>
        <v>0</v>
      </c>
      <c r="J147" s="42">
        <v>0</v>
      </c>
      <c r="K147" s="42">
        <v>0</v>
      </c>
      <c r="L147" s="223"/>
      <c r="M147" s="309">
        <v>4</v>
      </c>
      <c r="N147" s="78" t="s">
        <v>331</v>
      </c>
      <c r="O147" s="298"/>
      <c r="P147" s="464"/>
      <c r="Q147" s="59"/>
      <c r="R147" s="467">
        <v>0</v>
      </c>
      <c r="S147" s="467">
        <v>1</v>
      </c>
      <c r="T147" s="59"/>
      <c r="U147" s="59">
        <v>0</v>
      </c>
      <c r="V147" s="59">
        <v>1</v>
      </c>
      <c r="W147" s="59">
        <v>3</v>
      </c>
    </row>
    <row r="148" spans="1:23" s="76" customFormat="1" x14ac:dyDescent="0.2">
      <c r="A148" s="202">
        <v>4</v>
      </c>
      <c r="B148" s="78" t="s">
        <v>302</v>
      </c>
      <c r="C148" s="292"/>
      <c r="D148" s="515"/>
      <c r="E148" s="423"/>
      <c r="F148" s="42">
        <v>1</v>
      </c>
      <c r="G148" s="42">
        <v>1</v>
      </c>
      <c r="H148" s="41"/>
      <c r="I148" s="48">
        <f t="shared" ref="I148" si="37">F148+G148</f>
        <v>2</v>
      </c>
      <c r="J148" s="42">
        <v>3</v>
      </c>
      <c r="K148" s="42">
        <v>5</v>
      </c>
      <c r="L148" s="223"/>
      <c r="M148" s="309">
        <v>3.5</v>
      </c>
      <c r="N148" s="78" t="s">
        <v>332</v>
      </c>
      <c r="O148" s="298"/>
      <c r="P148" s="464"/>
      <c r="Q148" s="59"/>
      <c r="R148" s="467">
        <v>0</v>
      </c>
      <c r="S148" s="467">
        <v>1</v>
      </c>
      <c r="T148" s="59"/>
      <c r="U148" s="59">
        <v>0</v>
      </c>
      <c r="V148" s="59">
        <v>2</v>
      </c>
      <c r="W148" s="59">
        <v>3</v>
      </c>
    </row>
    <row r="149" spans="1:23" s="76" customFormat="1" x14ac:dyDescent="0.2">
      <c r="A149" s="202">
        <v>3.5</v>
      </c>
      <c r="B149" s="41" t="s">
        <v>301</v>
      </c>
      <c r="C149" s="102"/>
      <c r="D149" s="514"/>
      <c r="E149" s="423"/>
      <c r="F149" s="42">
        <v>1</v>
      </c>
      <c r="G149" s="42">
        <v>1</v>
      </c>
      <c r="H149" s="41"/>
      <c r="I149" s="48">
        <f>F149+G149</f>
        <v>2</v>
      </c>
      <c r="J149" s="42">
        <v>3</v>
      </c>
      <c r="K149" s="42">
        <v>4</v>
      </c>
      <c r="L149" s="223"/>
      <c r="M149" s="309">
        <v>4</v>
      </c>
      <c r="N149" s="78" t="s">
        <v>333</v>
      </c>
      <c r="O149" s="298"/>
      <c r="P149" s="464"/>
      <c r="Q149" s="59"/>
      <c r="R149" s="467">
        <v>2</v>
      </c>
      <c r="S149" s="467">
        <v>0</v>
      </c>
      <c r="T149" s="59"/>
      <c r="U149" s="59">
        <v>0</v>
      </c>
      <c r="V149" s="59">
        <v>5</v>
      </c>
      <c r="W149" s="59">
        <v>2</v>
      </c>
    </row>
    <row r="150" spans="1:23" s="76" customFormat="1" x14ac:dyDescent="0.2">
      <c r="A150" s="202"/>
      <c r="B150" s="60"/>
      <c r="C150" s="97"/>
      <c r="D150" s="98"/>
      <c r="E150" s="423"/>
      <c r="F150" s="42">
        <v>0</v>
      </c>
      <c r="G150" s="42">
        <v>0</v>
      </c>
      <c r="H150" s="41"/>
      <c r="I150" s="48">
        <f>F150+G150</f>
        <v>0</v>
      </c>
      <c r="J150" s="42">
        <v>0</v>
      </c>
      <c r="K150" s="42">
        <v>0</v>
      </c>
      <c r="L150" s="223"/>
      <c r="M150" s="274"/>
      <c r="N150" s="460"/>
      <c r="O150" s="298"/>
      <c r="P150" s="464"/>
      <c r="Q150" s="59"/>
      <c r="R150" s="467"/>
      <c r="S150" s="467"/>
      <c r="T150" s="59"/>
      <c r="U150" s="59"/>
      <c r="V150" s="59"/>
      <c r="W150" s="59"/>
    </row>
    <row r="151" spans="1:23" s="76" customFormat="1" x14ac:dyDescent="0.2">
      <c r="A151" s="203"/>
      <c r="B151" s="41" t="s">
        <v>13</v>
      </c>
      <c r="C151" s="538"/>
      <c r="D151" s="539"/>
      <c r="E151" s="42"/>
      <c r="F151" s="42">
        <v>0</v>
      </c>
      <c r="G151" s="42">
        <v>0</v>
      </c>
      <c r="H151" s="41"/>
      <c r="I151" s="48">
        <f t="shared" ref="I151:I153" si="38">F151+G151</f>
        <v>0</v>
      </c>
      <c r="J151" s="42">
        <v>0</v>
      </c>
      <c r="K151" s="42">
        <v>0</v>
      </c>
      <c r="L151" s="223"/>
      <c r="M151" s="458"/>
      <c r="N151" s="296" t="s">
        <v>13</v>
      </c>
      <c r="O151" s="298"/>
      <c r="P151" s="464"/>
      <c r="Q151" s="59"/>
      <c r="R151" s="467">
        <v>0</v>
      </c>
      <c r="S151" s="467">
        <v>0</v>
      </c>
      <c r="T151" s="59"/>
      <c r="U151" s="59">
        <v>0</v>
      </c>
      <c r="V151" s="59">
        <v>0</v>
      </c>
      <c r="W151" s="59">
        <v>0</v>
      </c>
    </row>
    <row r="152" spans="1:23" s="76" customFormat="1" x14ac:dyDescent="0.2">
      <c r="A152" s="275"/>
      <c r="B152" s="41" t="s">
        <v>133</v>
      </c>
      <c r="C152" s="531"/>
      <c r="D152" s="532"/>
      <c r="E152" s="42"/>
      <c r="F152" s="431">
        <v>0</v>
      </c>
      <c r="G152" s="431">
        <v>0</v>
      </c>
      <c r="H152" s="41"/>
      <c r="I152" s="48">
        <f t="shared" si="38"/>
        <v>0</v>
      </c>
      <c r="J152" s="42">
        <v>0</v>
      </c>
      <c r="K152" s="42">
        <v>0</v>
      </c>
      <c r="L152" s="223"/>
      <c r="M152" s="459"/>
      <c r="N152" s="341" t="s">
        <v>133</v>
      </c>
      <c r="O152" s="104"/>
      <c r="P152" s="463"/>
      <c r="Q152" s="112"/>
      <c r="R152" s="466">
        <v>0</v>
      </c>
      <c r="S152" s="466">
        <v>0</v>
      </c>
      <c r="T152" s="112"/>
      <c r="U152" s="112">
        <v>0</v>
      </c>
      <c r="V152" s="112">
        <v>0</v>
      </c>
      <c r="W152" s="112">
        <v>0</v>
      </c>
    </row>
    <row r="153" spans="1:23" s="76" customFormat="1" x14ac:dyDescent="0.2">
      <c r="A153" s="202"/>
      <c r="B153" s="251" t="s">
        <v>163</v>
      </c>
      <c r="C153" s="252"/>
      <c r="D153" s="342"/>
      <c r="E153" s="252"/>
      <c r="F153" s="254">
        <v>0</v>
      </c>
      <c r="G153" s="254">
        <v>0</v>
      </c>
      <c r="H153" s="255"/>
      <c r="I153" s="256">
        <f t="shared" si="38"/>
        <v>0</v>
      </c>
      <c r="J153" s="254">
        <v>0</v>
      </c>
      <c r="K153" s="254">
        <v>0</v>
      </c>
      <c r="L153" s="223"/>
      <c r="M153" s="459"/>
      <c r="N153" s="341" t="s">
        <v>163</v>
      </c>
      <c r="O153" s="104"/>
      <c r="P153" s="463"/>
      <c r="Q153" s="112"/>
      <c r="R153" s="466">
        <v>0</v>
      </c>
      <c r="S153" s="466">
        <v>0</v>
      </c>
      <c r="T153" s="112"/>
      <c r="U153" s="112">
        <v>0</v>
      </c>
      <c r="V153" s="112">
        <v>0</v>
      </c>
      <c r="W153" s="112">
        <v>0</v>
      </c>
    </row>
    <row r="154" spans="1:23" s="76" customFormat="1" x14ac:dyDescent="0.2">
      <c r="A154" s="247" t="s">
        <v>162</v>
      </c>
      <c r="B154" s="248"/>
      <c r="C154" s="249"/>
      <c r="D154" s="269">
        <f>AVERAGE(A142:A150)</f>
        <v>4.9375</v>
      </c>
      <c r="E154" s="278"/>
      <c r="F154" s="498">
        <f>SUM(F142:F153)</f>
        <v>5</v>
      </c>
      <c r="G154" s="498">
        <f t="shared" ref="G154" si="39">SUM(G142:G153)</f>
        <v>5</v>
      </c>
      <c r="H154" s="73"/>
      <c r="I154" s="196"/>
      <c r="J154" s="184">
        <f>SUM(J142:J153)</f>
        <v>25</v>
      </c>
      <c r="K154" s="184">
        <f>SUM(K142:K153)</f>
        <v>24</v>
      </c>
      <c r="L154" s="223"/>
      <c r="M154" s="311" t="s">
        <v>162</v>
      </c>
      <c r="N154" s="248"/>
      <c r="O154" s="312"/>
      <c r="P154" s="313">
        <f>AVERAGE(M142:M150)</f>
        <v>5.3125</v>
      </c>
      <c r="Q154" s="75"/>
      <c r="R154" s="232">
        <f>SUM(R142:R153)</f>
        <v>6</v>
      </c>
      <c r="S154" s="498">
        <f>SUM(S142:S153)</f>
        <v>4</v>
      </c>
      <c r="T154" s="75"/>
      <c r="U154" s="75"/>
      <c r="V154" s="498">
        <f t="shared" ref="V154:W154" si="40">SUM(V142:V153)</f>
        <v>34</v>
      </c>
      <c r="W154" s="498">
        <f t="shared" si="40"/>
        <v>19</v>
      </c>
    </row>
    <row r="155" spans="1:23" s="76" customFormat="1" x14ac:dyDescent="0.2">
      <c r="A155" s="267"/>
      <c r="B155" s="49"/>
      <c r="C155" s="268"/>
      <c r="D155" s="269"/>
      <c r="E155" s="75"/>
      <c r="F155" s="232"/>
      <c r="G155" s="232"/>
      <c r="H155" s="218"/>
      <c r="I155" s="218"/>
      <c r="J155" s="232"/>
      <c r="K155" s="232"/>
      <c r="L155" s="223"/>
      <c r="M155" s="174"/>
      <c r="N155" s="49"/>
      <c r="O155" s="186"/>
      <c r="P155" s="339"/>
      <c r="Q155" s="75"/>
      <c r="R155" s="232"/>
      <c r="S155" s="232"/>
      <c r="T155" s="75"/>
      <c r="U155" s="75"/>
      <c r="V155" s="184"/>
      <c r="W155" s="184"/>
    </row>
    <row r="156" spans="1:23" s="76" customFormat="1" x14ac:dyDescent="0.2">
      <c r="A156" s="267"/>
      <c r="B156" s="49"/>
      <c r="C156" s="268"/>
      <c r="D156" s="269"/>
      <c r="E156" s="75"/>
      <c r="F156" s="232"/>
      <c r="G156" s="232"/>
      <c r="H156" s="218"/>
      <c r="I156" s="218"/>
      <c r="J156" s="232"/>
      <c r="K156" s="232"/>
      <c r="L156" s="223"/>
      <c r="M156" s="174"/>
      <c r="N156" s="49"/>
      <c r="O156" s="186"/>
      <c r="P156" s="339"/>
      <c r="Q156" s="75"/>
      <c r="R156" s="232"/>
      <c r="S156" s="232"/>
      <c r="T156" s="75"/>
      <c r="U156" s="75"/>
      <c r="V156" s="184"/>
      <c r="W156" s="184"/>
    </row>
    <row r="157" spans="1:23" s="76" customFormat="1" x14ac:dyDescent="0.2">
      <c r="A157" s="267"/>
      <c r="B157" s="49"/>
      <c r="C157" s="268"/>
      <c r="D157" s="269"/>
      <c r="E157" s="75"/>
      <c r="F157" s="232"/>
      <c r="G157" s="232"/>
      <c r="H157" s="218"/>
      <c r="I157" s="218"/>
      <c r="J157" s="232"/>
      <c r="K157" s="232"/>
      <c r="L157" s="223"/>
      <c r="M157" s="174"/>
      <c r="N157" s="49"/>
      <c r="O157" s="186"/>
      <c r="P157" s="339"/>
      <c r="Q157" s="75"/>
      <c r="R157" s="232"/>
      <c r="S157" s="232"/>
      <c r="T157" s="75"/>
      <c r="U157" s="75"/>
      <c r="V157" s="184"/>
      <c r="W157" s="184"/>
    </row>
    <row r="158" spans="1:23" s="76" customFormat="1" x14ac:dyDescent="0.2">
      <c r="A158" s="267"/>
      <c r="B158" s="49"/>
      <c r="C158" s="268"/>
      <c r="D158" s="269"/>
      <c r="E158" s="75"/>
      <c r="F158" s="232"/>
      <c r="G158" s="232"/>
      <c r="H158" s="218"/>
      <c r="I158" s="218"/>
      <c r="J158" s="232"/>
      <c r="K158" s="232"/>
      <c r="L158" s="223"/>
      <c r="M158" s="174"/>
      <c r="N158" s="49"/>
      <c r="O158" s="186"/>
      <c r="P158" s="339"/>
      <c r="Q158" s="75"/>
      <c r="R158" s="232"/>
      <c r="S158" s="232"/>
      <c r="T158" s="75"/>
      <c r="U158" s="75"/>
      <c r="V158" s="184"/>
      <c r="W158" s="184"/>
    </row>
    <row r="159" spans="1:23" s="76" customFormat="1" x14ac:dyDescent="0.2">
      <c r="A159" s="267"/>
      <c r="B159" s="49"/>
      <c r="C159" s="268"/>
      <c r="D159" s="269"/>
      <c r="E159" s="75"/>
      <c r="F159" s="232"/>
      <c r="G159" s="232"/>
      <c r="H159" s="218"/>
      <c r="I159" s="218"/>
      <c r="J159" s="232"/>
      <c r="K159" s="232"/>
      <c r="L159" s="223"/>
      <c r="M159" s="174"/>
      <c r="N159" s="49"/>
      <c r="O159" s="186"/>
      <c r="P159" s="339"/>
      <c r="Q159" s="75"/>
      <c r="R159" s="232"/>
      <c r="S159" s="232"/>
      <c r="T159" s="75"/>
      <c r="U159" s="75"/>
      <c r="V159" s="184"/>
      <c r="W159" s="184"/>
    </row>
    <row r="160" spans="1:23" s="76" customFormat="1" x14ac:dyDescent="0.2">
      <c r="A160" s="267"/>
      <c r="B160" s="49"/>
      <c r="C160" s="268"/>
      <c r="D160" s="269"/>
      <c r="E160" s="75"/>
      <c r="F160" s="232"/>
      <c r="G160" s="232"/>
      <c r="H160" s="218"/>
      <c r="I160" s="218"/>
      <c r="J160" s="232"/>
      <c r="K160" s="232"/>
      <c r="L160" s="223"/>
      <c r="M160" s="267"/>
      <c r="N160" s="49"/>
      <c r="O160" s="268"/>
      <c r="P160" s="269"/>
      <c r="Q160" s="278"/>
      <c r="R160" s="232"/>
      <c r="S160" s="232"/>
      <c r="T160" s="73"/>
      <c r="U160" s="196"/>
      <c r="V160" s="184"/>
      <c r="W160" s="184"/>
    </row>
    <row r="161" spans="1:23" x14ac:dyDescent="0.2">
      <c r="A161" s="196" t="s">
        <v>161</v>
      </c>
      <c r="B161" s="73"/>
      <c r="C161" s="278"/>
      <c r="D161" s="278"/>
      <c r="E161" s="278"/>
      <c r="F161" s="75"/>
      <c r="G161" s="75"/>
      <c r="H161" s="73"/>
      <c r="I161" s="196"/>
      <c r="J161" s="75"/>
      <c r="K161" s="75"/>
      <c r="L161" s="223"/>
      <c r="M161" s="75"/>
      <c r="N161" s="73"/>
      <c r="O161" s="278"/>
      <c r="P161" s="278"/>
      <c r="Q161" s="278"/>
      <c r="R161" s="232"/>
      <c r="S161" s="232"/>
      <c r="T161" s="73"/>
      <c r="U161" s="196"/>
      <c r="V161" s="184"/>
      <c r="W161" s="184"/>
    </row>
    <row r="162" spans="1:23" x14ac:dyDescent="0.2">
      <c r="A162" s="75"/>
      <c r="B162" s="73"/>
      <c r="C162" s="227"/>
      <c r="D162" s="227"/>
      <c r="E162" s="227"/>
      <c r="F162" s="75"/>
      <c r="G162" s="75"/>
      <c r="H162" s="73"/>
      <c r="I162" s="196"/>
      <c r="J162" s="75"/>
      <c r="K162" s="75"/>
      <c r="L162" s="223"/>
      <c r="M162" s="178"/>
      <c r="N162" s="177"/>
      <c r="O162" s="226"/>
      <c r="P162" s="226"/>
      <c r="Q162" s="226"/>
      <c r="R162" s="178"/>
      <c r="S162" s="178"/>
      <c r="T162" s="177"/>
      <c r="U162" s="216"/>
      <c r="V162" s="224"/>
      <c r="W162" s="224"/>
    </row>
    <row r="163" spans="1:23" x14ac:dyDescent="0.2">
      <c r="A163" s="432" t="s">
        <v>306</v>
      </c>
      <c r="B163" s="433"/>
      <c r="C163" s="434"/>
      <c r="D163" s="434"/>
      <c r="E163" s="434"/>
      <c r="F163" s="435"/>
      <c r="G163" s="435"/>
      <c r="H163" s="433"/>
      <c r="I163" s="436"/>
      <c r="J163" s="435"/>
      <c r="K163" s="435"/>
      <c r="L163" s="437"/>
      <c r="M163" s="438"/>
      <c r="N163" s="439"/>
      <c r="O163" s="440"/>
      <c r="P163" s="440"/>
      <c r="Q163" s="440"/>
      <c r="R163" s="438"/>
      <c r="S163" s="438"/>
      <c r="T163" s="439"/>
      <c r="U163" s="441"/>
      <c r="V163" s="224"/>
      <c r="W163" s="224"/>
    </row>
    <row r="164" spans="1:23" x14ac:dyDescent="0.2">
      <c r="A164" s="436"/>
      <c r="B164" s="433"/>
      <c r="C164" s="434"/>
      <c r="D164" s="434"/>
      <c r="E164" s="434"/>
      <c r="F164" s="435"/>
      <c r="G164" s="435"/>
      <c r="H164" s="433"/>
      <c r="I164" s="436"/>
      <c r="J164" s="435"/>
      <c r="K164" s="435"/>
      <c r="L164" s="437"/>
      <c r="M164" s="438"/>
      <c r="N164" s="439"/>
      <c r="O164" s="440"/>
      <c r="P164" s="440"/>
      <c r="Q164" s="440"/>
      <c r="R164" s="438"/>
      <c r="S164" s="438"/>
      <c r="T164" s="439"/>
      <c r="U164" s="441"/>
      <c r="V164" s="224"/>
      <c r="W164" s="224"/>
    </row>
    <row r="165" spans="1:23" x14ac:dyDescent="0.2">
      <c r="A165" s="432" t="s">
        <v>307</v>
      </c>
      <c r="B165" s="433"/>
      <c r="C165" s="434"/>
      <c r="D165" s="434"/>
      <c r="E165" s="434"/>
      <c r="F165" s="435"/>
      <c r="G165" s="435"/>
      <c r="H165" s="433"/>
      <c r="I165" s="436"/>
      <c r="J165" s="435"/>
      <c r="K165" s="435"/>
      <c r="L165" s="437"/>
      <c r="M165" s="438"/>
      <c r="N165" s="439"/>
      <c r="O165" s="440"/>
      <c r="P165" s="440"/>
      <c r="Q165" s="440"/>
      <c r="R165" s="438"/>
      <c r="S165" s="438"/>
      <c r="T165" s="439"/>
      <c r="U165" s="441"/>
      <c r="V165" s="224"/>
      <c r="W165" s="224"/>
    </row>
    <row r="166" spans="1:23" x14ac:dyDescent="0.2">
      <c r="A166" s="442" t="s">
        <v>308</v>
      </c>
      <c r="B166" s="443"/>
      <c r="C166" s="444"/>
      <c r="D166" s="445"/>
      <c r="E166" s="446"/>
      <c r="F166" s="446"/>
      <c r="G166" s="446"/>
      <c r="H166" s="446"/>
      <c r="I166" s="446"/>
      <c r="J166" s="446"/>
      <c r="K166" s="328"/>
      <c r="L166" s="447"/>
      <c r="M166" s="328"/>
      <c r="N166" s="448"/>
      <c r="O166" s="449"/>
      <c r="P166" s="326"/>
      <c r="Q166" s="450"/>
      <c r="R166" s="450"/>
      <c r="S166" s="450"/>
      <c r="T166" s="450"/>
      <c r="U166" s="441"/>
      <c r="V166" s="224"/>
      <c r="W166" s="224"/>
    </row>
    <row r="167" spans="1:23" x14ac:dyDescent="0.2">
      <c r="A167" s="442" t="s">
        <v>309</v>
      </c>
      <c r="B167" s="443"/>
      <c r="C167" s="444"/>
      <c r="D167" s="445"/>
      <c r="E167" s="446"/>
      <c r="F167" s="446"/>
      <c r="G167" s="446"/>
      <c r="H167" s="446"/>
      <c r="I167" s="446"/>
      <c r="J167" s="446"/>
      <c r="K167" s="328"/>
      <c r="L167" s="447"/>
      <c r="M167" s="328"/>
      <c r="N167" s="448"/>
      <c r="O167" s="449"/>
      <c r="P167" s="326"/>
      <c r="Q167" s="450"/>
      <c r="R167" s="450"/>
      <c r="S167" s="450"/>
      <c r="T167" s="450"/>
      <c r="U167" s="441"/>
      <c r="V167" s="224"/>
      <c r="W167" s="224"/>
    </row>
    <row r="168" spans="1:23" x14ac:dyDescent="0.2">
      <c r="A168" s="451" t="s">
        <v>310</v>
      </c>
      <c r="B168" s="443"/>
      <c r="C168" s="444"/>
      <c r="D168" s="445"/>
      <c r="E168" s="446"/>
      <c r="F168" s="446"/>
      <c r="G168" s="446"/>
      <c r="H168" s="446"/>
      <c r="I168" s="446"/>
      <c r="J168" s="446"/>
      <c r="K168" s="328"/>
      <c r="L168" s="447"/>
      <c r="M168" s="328"/>
      <c r="N168" s="448"/>
      <c r="O168" s="449"/>
      <c r="P168" s="326"/>
      <c r="Q168" s="450"/>
      <c r="R168" s="450"/>
      <c r="S168" s="450"/>
      <c r="T168" s="450"/>
      <c r="U168" s="441"/>
      <c r="V168" s="224"/>
      <c r="W168" s="224"/>
    </row>
    <row r="169" spans="1:23" x14ac:dyDescent="0.2">
      <c r="A169" s="451" t="s">
        <v>311</v>
      </c>
      <c r="B169" s="443"/>
      <c r="C169" s="444"/>
      <c r="D169" s="445"/>
      <c r="E169" s="446"/>
      <c r="F169" s="446"/>
      <c r="G169" s="446"/>
      <c r="H169" s="446"/>
      <c r="I169" s="446"/>
      <c r="J169" s="446"/>
      <c r="K169" s="328"/>
      <c r="L169" s="447"/>
      <c r="M169" s="328"/>
      <c r="N169" s="448"/>
      <c r="O169" s="449"/>
      <c r="P169" s="326"/>
      <c r="Q169" s="450"/>
      <c r="R169" s="450"/>
      <c r="S169" s="450"/>
      <c r="T169" s="450"/>
      <c r="U169" s="441"/>
      <c r="V169" s="224"/>
      <c r="W169" s="224"/>
    </row>
    <row r="170" spans="1:23" x14ac:dyDescent="0.2">
      <c r="A170" s="451" t="s">
        <v>309</v>
      </c>
      <c r="B170" s="443"/>
      <c r="C170" s="444"/>
      <c r="D170" s="445"/>
      <c r="E170" s="446"/>
      <c r="F170" s="446"/>
      <c r="G170" s="446"/>
      <c r="H170" s="446"/>
      <c r="I170" s="446"/>
      <c r="J170" s="446"/>
      <c r="K170" s="328"/>
      <c r="L170" s="447"/>
      <c r="M170" s="328"/>
      <c r="N170" s="448"/>
      <c r="O170" s="449"/>
      <c r="P170" s="326"/>
      <c r="Q170" s="450"/>
      <c r="R170" s="450"/>
      <c r="S170" s="450"/>
      <c r="T170" s="450"/>
      <c r="U170" s="441"/>
      <c r="V170" s="224"/>
      <c r="W170" s="224"/>
    </row>
    <row r="171" spans="1:23" x14ac:dyDescent="0.2">
      <c r="A171" s="451"/>
      <c r="B171" s="443"/>
      <c r="C171" s="444"/>
      <c r="D171" s="445"/>
      <c r="E171" s="446"/>
      <c r="F171" s="446"/>
      <c r="G171" s="446"/>
      <c r="H171" s="446"/>
      <c r="I171" s="446"/>
      <c r="J171" s="446"/>
      <c r="K171" s="328"/>
      <c r="L171" s="447"/>
      <c r="M171" s="328"/>
      <c r="N171" s="448"/>
      <c r="O171" s="449"/>
      <c r="P171" s="326"/>
      <c r="Q171" s="450"/>
      <c r="R171" s="450"/>
      <c r="S171" s="450"/>
      <c r="T171" s="450"/>
      <c r="U171" s="441"/>
      <c r="V171" s="224"/>
      <c r="W171" s="224"/>
    </row>
    <row r="172" spans="1:23" x14ac:dyDescent="0.2">
      <c r="A172" s="451" t="s">
        <v>312</v>
      </c>
      <c r="B172" s="443"/>
      <c r="C172" s="444"/>
      <c r="D172" s="445"/>
      <c r="E172" s="446"/>
      <c r="F172" s="446"/>
      <c r="G172" s="446"/>
      <c r="H172" s="446"/>
      <c r="I172" s="446"/>
      <c r="J172" s="446"/>
      <c r="K172" s="328"/>
      <c r="L172" s="447"/>
      <c r="M172" s="328"/>
      <c r="N172" s="448"/>
      <c r="O172" s="449"/>
      <c r="P172" s="326"/>
      <c r="Q172" s="450"/>
      <c r="R172" s="450"/>
      <c r="S172" s="450"/>
      <c r="T172" s="450"/>
      <c r="U172" s="441"/>
      <c r="V172" s="224"/>
      <c r="W172" s="224"/>
    </row>
    <row r="173" spans="1:23" x14ac:dyDescent="0.2">
      <c r="A173" s="451" t="s">
        <v>313</v>
      </c>
      <c r="B173" s="443"/>
      <c r="C173" s="444"/>
      <c r="D173" s="445"/>
      <c r="E173" s="446"/>
      <c r="F173" s="446"/>
      <c r="G173" s="446"/>
      <c r="H173" s="446"/>
      <c r="I173" s="446"/>
      <c r="J173" s="446"/>
      <c r="K173" s="328"/>
      <c r="L173" s="447"/>
      <c r="M173" s="328"/>
      <c r="N173" s="448"/>
      <c r="O173" s="449"/>
      <c r="P173" s="326"/>
      <c r="Q173" s="450"/>
      <c r="R173" s="450"/>
      <c r="S173" s="450"/>
      <c r="T173" s="450"/>
      <c r="U173" s="441"/>
      <c r="V173" s="224"/>
      <c r="W173" s="224"/>
    </row>
    <row r="174" spans="1:23" x14ac:dyDescent="0.2">
      <c r="A174" s="451" t="s">
        <v>314</v>
      </c>
      <c r="B174" s="443"/>
      <c r="C174" s="444"/>
      <c r="D174" s="445"/>
      <c r="E174" s="446"/>
      <c r="F174" s="446"/>
      <c r="G174" s="446"/>
      <c r="H174" s="446"/>
      <c r="I174" s="446"/>
      <c r="J174" s="446"/>
      <c r="K174" s="328"/>
      <c r="L174" s="447"/>
      <c r="M174" s="328"/>
      <c r="N174" s="448"/>
      <c r="O174" s="449"/>
      <c r="P174" s="326"/>
      <c r="Q174" s="450"/>
      <c r="R174" s="450"/>
      <c r="S174" s="450"/>
      <c r="T174" s="450"/>
      <c r="U174" s="441"/>
      <c r="V174" s="224"/>
      <c r="W174" s="224"/>
    </row>
    <row r="175" spans="1:23" x14ac:dyDescent="0.2">
      <c r="A175" s="241"/>
      <c r="B175" s="242"/>
      <c r="C175" s="243"/>
      <c r="D175" s="244"/>
      <c r="E175" s="245"/>
      <c r="F175" s="245"/>
      <c r="G175" s="245"/>
      <c r="H175" s="245"/>
      <c r="I175" s="245"/>
      <c r="J175" s="245"/>
      <c r="K175" s="49"/>
      <c r="L175" s="225"/>
      <c r="M175" s="49"/>
      <c r="N175" s="186"/>
      <c r="O175" s="207"/>
      <c r="P175" s="193"/>
      <c r="Q175" s="218"/>
      <c r="R175" s="218"/>
      <c r="S175" s="218"/>
      <c r="T175" s="218"/>
      <c r="U175" s="216"/>
      <c r="V175" s="224"/>
      <c r="W175" s="224"/>
    </row>
    <row r="176" spans="1:23" x14ac:dyDescent="0.2">
      <c r="A176" s="451" t="s">
        <v>315</v>
      </c>
      <c r="B176" s="443"/>
      <c r="C176" s="444"/>
      <c r="D176" s="445"/>
      <c r="E176" s="446"/>
      <c r="F176" s="446"/>
      <c r="G176" s="446"/>
      <c r="H176" s="446"/>
      <c r="I176" s="446"/>
      <c r="J176" s="446"/>
      <c r="K176" s="328"/>
      <c r="L176" s="447"/>
      <c r="M176" s="328"/>
      <c r="N176" s="448"/>
      <c r="O176" s="449"/>
      <c r="P176" s="326"/>
      <c r="Q176" s="450"/>
      <c r="R176" s="450"/>
      <c r="S176" s="450"/>
      <c r="T176" s="450"/>
      <c r="U176" s="441"/>
      <c r="V176" s="224"/>
      <c r="W176" s="224"/>
    </row>
    <row r="177" spans="1:23" x14ac:dyDescent="0.2">
      <c r="A177" s="451" t="s">
        <v>316</v>
      </c>
      <c r="B177" s="443"/>
      <c r="C177" s="444"/>
      <c r="D177" s="445"/>
      <c r="E177" s="446"/>
      <c r="F177" s="446"/>
      <c r="G177" s="446"/>
      <c r="H177" s="446"/>
      <c r="I177" s="446"/>
      <c r="J177" s="446"/>
      <c r="K177" s="328"/>
      <c r="L177" s="447"/>
      <c r="M177" s="328"/>
      <c r="N177" s="448"/>
      <c r="O177" s="449"/>
      <c r="P177" s="326"/>
      <c r="Q177" s="450"/>
      <c r="R177" s="450"/>
      <c r="S177" s="450"/>
      <c r="T177" s="450"/>
      <c r="U177" s="441"/>
      <c r="V177" s="224"/>
      <c r="W177" s="224"/>
    </row>
    <row r="178" spans="1:23" x14ac:dyDescent="0.2">
      <c r="A178" s="75"/>
      <c r="B178" s="73"/>
      <c r="C178" s="233"/>
      <c r="D178" s="233"/>
      <c r="E178" s="233"/>
      <c r="F178" s="75"/>
      <c r="G178" s="75"/>
      <c r="H178" s="73"/>
      <c r="I178" s="196"/>
      <c r="J178" s="75"/>
      <c r="K178" s="75"/>
      <c r="L178" s="223"/>
      <c r="M178" s="178"/>
      <c r="N178" s="177"/>
      <c r="O178" s="234"/>
      <c r="P178" s="234"/>
      <c r="Q178" s="234"/>
      <c r="R178" s="178"/>
      <c r="S178" s="178"/>
      <c r="T178" s="177"/>
      <c r="U178" s="216"/>
      <c r="V178" s="224"/>
      <c r="W178" s="224"/>
    </row>
    <row r="179" spans="1:23" x14ac:dyDescent="0.2">
      <c r="A179" s="15" t="s">
        <v>249</v>
      </c>
      <c r="B179" s="22"/>
      <c r="C179" s="206"/>
      <c r="D179" s="6"/>
      <c r="E179" s="9"/>
      <c r="F179" s="9"/>
      <c r="G179" s="9"/>
      <c r="H179" s="9"/>
      <c r="I179" s="9"/>
      <c r="J179" s="9"/>
      <c r="K179" s="15"/>
      <c r="L179" s="4"/>
      <c r="M179" s="15"/>
      <c r="N179" s="16"/>
      <c r="O179" s="198"/>
      <c r="P179" s="16"/>
      <c r="Q179" s="205"/>
      <c r="R179" s="205"/>
      <c r="S179" s="205"/>
      <c r="T179" s="205"/>
      <c r="U179" s="75"/>
      <c r="V179" s="184"/>
      <c r="W179" s="184"/>
    </row>
    <row r="180" spans="1:23" x14ac:dyDescent="0.2">
      <c r="A180" s="15" t="s">
        <v>250</v>
      </c>
      <c r="B180" s="22"/>
      <c r="C180" s="206"/>
      <c r="D180" s="6"/>
      <c r="E180" s="9"/>
      <c r="F180" s="9"/>
      <c r="G180" s="9"/>
      <c r="H180" s="9"/>
      <c r="I180" s="9"/>
      <c r="J180" s="9"/>
      <c r="K180" s="15"/>
      <c r="L180" s="4"/>
      <c r="M180" s="15"/>
      <c r="N180" s="16"/>
      <c r="O180" s="198"/>
      <c r="P180" s="16"/>
      <c r="Q180" s="228"/>
      <c r="R180" s="228"/>
      <c r="S180" s="228"/>
      <c r="T180" s="228"/>
      <c r="U180" s="75"/>
      <c r="V180" s="184"/>
      <c r="W180" s="184"/>
    </row>
    <row r="181" spans="1:23" x14ac:dyDescent="0.2">
      <c r="A181" s="15" t="s">
        <v>251</v>
      </c>
      <c r="B181" s="22"/>
      <c r="C181" s="206"/>
      <c r="D181" s="6"/>
      <c r="E181" s="9"/>
      <c r="F181" s="9"/>
      <c r="G181" s="9"/>
      <c r="H181" s="9"/>
      <c r="I181" s="9"/>
      <c r="J181" s="9"/>
      <c r="K181" s="15"/>
      <c r="L181" s="4"/>
      <c r="M181" s="15"/>
      <c r="N181" s="16"/>
      <c r="O181" s="198"/>
      <c r="P181" s="16"/>
      <c r="Q181" s="205"/>
      <c r="R181" s="205"/>
      <c r="S181" s="205"/>
      <c r="T181" s="205"/>
      <c r="U181" s="75"/>
      <c r="V181" s="184"/>
      <c r="W181" s="184"/>
    </row>
    <row r="182" spans="1:23" x14ac:dyDescent="0.2">
      <c r="A182" s="15"/>
      <c r="B182" s="22"/>
      <c r="C182" s="206"/>
      <c r="D182" s="6"/>
      <c r="E182" s="9"/>
      <c r="F182" s="9"/>
      <c r="G182" s="9"/>
      <c r="H182" s="9"/>
      <c r="I182" s="9"/>
      <c r="J182" s="9"/>
      <c r="K182" s="15"/>
      <c r="L182" s="4"/>
      <c r="M182" s="15"/>
      <c r="N182" s="16"/>
      <c r="O182" s="198"/>
      <c r="P182" s="16"/>
      <c r="Q182" s="205"/>
      <c r="R182" s="205"/>
      <c r="S182" s="205"/>
      <c r="T182" s="205"/>
      <c r="U182" s="75"/>
      <c r="V182" s="184"/>
      <c r="W182" s="184"/>
    </row>
    <row r="183" spans="1:23" ht="15" x14ac:dyDescent="0.25">
      <c r="A183" s="49" t="s">
        <v>153</v>
      </c>
      <c r="B183" s="49"/>
      <c r="C183" s="207"/>
      <c r="D183" s="193"/>
      <c r="E183" s="218"/>
      <c r="F183" s="218"/>
      <c r="G183" s="218"/>
      <c r="H183" s="218"/>
      <c r="I183" s="218"/>
      <c r="J183" s="218"/>
      <c r="K183" s="49"/>
      <c r="L183" s="225"/>
      <c r="M183" s="49"/>
      <c r="N183" s="186"/>
      <c r="O183" s="207"/>
      <c r="P183" s="193"/>
      <c r="Q183" s="218"/>
      <c r="R183" s="218"/>
      <c r="S183" s="218"/>
      <c r="T183" s="218"/>
      <c r="U183" s="75"/>
      <c r="V183" s="75"/>
      <c r="W183" s="9"/>
    </row>
    <row r="184" spans="1:23" x14ac:dyDescent="0.2">
      <c r="A184" s="49" t="s">
        <v>144</v>
      </c>
      <c r="B184" s="49"/>
      <c r="C184" s="207"/>
      <c r="D184" s="193"/>
      <c r="E184" s="218"/>
      <c r="F184" s="218"/>
      <c r="G184" s="218"/>
      <c r="H184" s="218"/>
      <c r="I184" s="218"/>
      <c r="J184" s="218"/>
      <c r="K184" s="49"/>
      <c r="L184" s="225"/>
      <c r="M184" s="49"/>
      <c r="N184" s="186"/>
      <c r="O184" s="207"/>
      <c r="P184" s="193"/>
      <c r="Q184" s="218"/>
      <c r="R184" s="218"/>
      <c r="S184" s="218"/>
      <c r="T184" s="218"/>
      <c r="U184" s="75"/>
      <c r="V184" s="75"/>
      <c r="W184" s="9"/>
    </row>
    <row r="185" spans="1:23" x14ac:dyDescent="0.2">
      <c r="A185" s="49" t="s">
        <v>145</v>
      </c>
      <c r="B185" s="49"/>
      <c r="C185" s="207"/>
      <c r="D185" s="193"/>
      <c r="E185" s="218"/>
      <c r="F185" s="218"/>
      <c r="G185" s="218"/>
      <c r="H185" s="218"/>
      <c r="I185" s="218"/>
      <c r="J185" s="218"/>
      <c r="K185" s="49"/>
      <c r="L185" s="225"/>
      <c r="M185" s="49"/>
      <c r="N185" s="186"/>
      <c r="O185" s="207"/>
      <c r="P185" s="193"/>
      <c r="Q185" s="218"/>
      <c r="R185" s="218"/>
      <c r="S185" s="218"/>
      <c r="T185" s="218"/>
      <c r="U185" s="193"/>
      <c r="V185" s="193"/>
    </row>
    <row r="186" spans="1:23" x14ac:dyDescent="0.2">
      <c r="A186" s="49" t="s">
        <v>146</v>
      </c>
      <c r="B186" s="49"/>
      <c r="C186" s="207"/>
      <c r="D186" s="193"/>
      <c r="E186" s="218"/>
      <c r="F186" s="218"/>
      <c r="G186" s="218"/>
      <c r="H186" s="218"/>
      <c r="I186" s="218"/>
      <c r="J186" s="218"/>
      <c r="K186" s="49"/>
      <c r="L186" s="225"/>
      <c r="M186" s="49"/>
      <c r="N186" s="186"/>
      <c r="O186" s="207"/>
      <c r="P186" s="193"/>
      <c r="Q186" s="218"/>
      <c r="R186" s="218"/>
      <c r="S186" s="218"/>
      <c r="T186" s="218"/>
      <c r="U186" s="193"/>
      <c r="V186" s="193"/>
      <c r="W186" s="147"/>
    </row>
    <row r="187" spans="1:23" x14ac:dyDescent="0.2">
      <c r="A187" s="225"/>
      <c r="B187" s="49"/>
      <c r="C187" s="207"/>
      <c r="D187" s="193"/>
      <c r="E187" s="218"/>
      <c r="F187" s="218"/>
      <c r="G187" s="218"/>
      <c r="H187" s="218"/>
      <c r="I187" s="218"/>
      <c r="J187" s="218"/>
      <c r="K187" s="49"/>
      <c r="L187" s="208"/>
      <c r="M187" s="107"/>
      <c r="N187" s="209"/>
      <c r="O187" s="210"/>
      <c r="P187" s="209"/>
      <c r="Q187" s="218"/>
      <c r="R187" s="218"/>
      <c r="S187" s="218"/>
      <c r="T187" s="218"/>
      <c r="U187" s="193"/>
      <c r="V187" s="193"/>
    </row>
    <row r="188" spans="1:23" x14ac:dyDescent="0.2">
      <c r="A188" s="73" t="s">
        <v>165</v>
      </c>
      <c r="B188" s="49"/>
      <c r="C188" s="207"/>
      <c r="D188" s="193"/>
      <c r="E188" s="218"/>
      <c r="F188" s="218"/>
      <c r="G188" s="218"/>
      <c r="H188" s="218"/>
      <c r="I188" s="218"/>
      <c r="J188" s="218"/>
      <c r="K188" s="49"/>
      <c r="L188" s="208"/>
      <c r="M188" s="107"/>
      <c r="N188" s="209"/>
      <c r="O188" s="210"/>
      <c r="P188" s="209"/>
      <c r="Q188" s="218"/>
      <c r="R188" s="218"/>
      <c r="S188" s="218"/>
      <c r="T188" s="218"/>
      <c r="U188" s="193"/>
      <c r="V188" s="193"/>
    </row>
    <row r="189" spans="1:23" x14ac:dyDescent="0.2">
      <c r="A189" s="73" t="s">
        <v>166</v>
      </c>
      <c r="B189" s="49"/>
      <c r="C189" s="218"/>
      <c r="D189" s="218"/>
      <c r="E189" s="218"/>
      <c r="F189" s="218"/>
      <c r="G189" s="218"/>
      <c r="H189" s="218"/>
      <c r="I189" s="218"/>
      <c r="J189" s="218"/>
      <c r="K189" s="76"/>
      <c r="L189" s="218"/>
      <c r="M189" s="73"/>
      <c r="N189" s="209"/>
      <c r="O189" s="210"/>
      <c r="P189" s="209"/>
      <c r="Q189" s="218"/>
      <c r="R189" s="218"/>
      <c r="S189" s="218"/>
      <c r="T189" s="218"/>
      <c r="U189" s="193"/>
      <c r="V189" s="193"/>
    </row>
    <row r="190" spans="1:23" x14ac:dyDescent="0.2">
      <c r="A190" s="73" t="s">
        <v>167</v>
      </c>
      <c r="B190" s="49"/>
      <c r="C190" s="207"/>
      <c r="D190" s="193"/>
      <c r="E190" s="218"/>
      <c r="F190" s="218"/>
      <c r="G190" s="218"/>
      <c r="H190" s="218"/>
      <c r="I190" s="218"/>
      <c r="J190" s="218"/>
      <c r="K190" s="49"/>
      <c r="L190" s="208"/>
      <c r="M190" s="107"/>
      <c r="N190" s="209"/>
      <c r="O190" s="210"/>
      <c r="P190" s="209"/>
      <c r="Q190" s="218"/>
      <c r="R190" s="218"/>
      <c r="S190" s="218"/>
      <c r="T190" s="218"/>
      <c r="U190" s="193"/>
      <c r="V190" s="193"/>
    </row>
    <row r="191" spans="1:23" x14ac:dyDescent="0.2">
      <c r="A191" s="73" t="s">
        <v>168</v>
      </c>
      <c r="B191" s="49"/>
      <c r="C191" s="207"/>
      <c r="D191" s="193"/>
      <c r="E191" s="218"/>
      <c r="F191" s="218"/>
      <c r="G191" s="218"/>
      <c r="H191" s="218"/>
      <c r="I191" s="218"/>
      <c r="J191" s="218"/>
      <c r="K191" s="49"/>
      <c r="L191" s="208"/>
      <c r="M191" s="107"/>
      <c r="N191" s="209"/>
      <c r="O191" s="210"/>
      <c r="P191" s="209"/>
      <c r="Q191" s="218"/>
      <c r="R191" s="218"/>
      <c r="S191" s="218"/>
      <c r="T191" s="218"/>
      <c r="U191" s="193"/>
      <c r="V191" s="193"/>
    </row>
    <row r="192" spans="1:23" x14ac:dyDescent="0.2">
      <c r="A192" s="73" t="s">
        <v>169</v>
      </c>
      <c r="B192" s="49"/>
      <c r="C192" s="207"/>
      <c r="D192" s="193"/>
      <c r="E192" s="218"/>
      <c r="F192" s="218"/>
      <c r="G192" s="218"/>
      <c r="H192" s="218"/>
      <c r="I192" s="218"/>
      <c r="J192" s="218"/>
      <c r="K192" s="49"/>
      <c r="L192" s="208"/>
      <c r="M192" s="107"/>
      <c r="N192" s="209"/>
      <c r="O192" s="210"/>
      <c r="P192" s="209"/>
      <c r="Q192" s="218"/>
      <c r="R192" s="218"/>
      <c r="S192" s="218"/>
      <c r="T192" s="218"/>
      <c r="U192" s="193"/>
      <c r="V192" s="193"/>
      <c r="W192" s="205"/>
    </row>
    <row r="193" spans="1:23" x14ac:dyDescent="0.2">
      <c r="A193" s="73"/>
      <c r="B193" s="49"/>
      <c r="C193" s="207"/>
      <c r="D193" s="193"/>
      <c r="E193" s="197"/>
      <c r="F193" s="197"/>
      <c r="G193" s="197"/>
      <c r="H193" s="197"/>
      <c r="I193" s="197"/>
      <c r="J193" s="197"/>
      <c r="K193" s="49"/>
      <c r="L193" s="208"/>
      <c r="M193" s="107"/>
      <c r="N193" s="209"/>
      <c r="O193" s="210"/>
      <c r="P193" s="209"/>
      <c r="Q193" s="197"/>
      <c r="R193" s="197"/>
      <c r="S193" s="197"/>
      <c r="T193" s="197"/>
    </row>
    <row r="194" spans="1:23" x14ac:dyDescent="0.2">
      <c r="A194" s="73" t="s">
        <v>137</v>
      </c>
      <c r="B194" s="1"/>
      <c r="C194" s="198"/>
      <c r="D194" s="205"/>
      <c r="E194" s="205"/>
      <c r="F194" s="205"/>
      <c r="G194" s="15"/>
      <c r="H194" s="168"/>
      <c r="I194" s="24"/>
      <c r="K194" s="15"/>
      <c r="L194" s="208"/>
      <c r="M194" s="107"/>
      <c r="N194" s="209"/>
      <c r="O194" s="210"/>
      <c r="P194" s="209"/>
      <c r="Q194" s="197"/>
      <c r="R194" s="197"/>
      <c r="S194" s="197"/>
      <c r="T194" s="197"/>
    </row>
    <row r="195" spans="1:23" x14ac:dyDescent="0.2">
      <c r="A195" s="73"/>
      <c r="B195" s="1"/>
      <c r="C195" s="198"/>
      <c r="D195" s="205"/>
      <c r="E195" s="205"/>
      <c r="F195" s="205"/>
      <c r="G195" s="15"/>
      <c r="H195" s="168"/>
      <c r="I195" s="24"/>
      <c r="K195" s="15"/>
      <c r="L195" s="208"/>
      <c r="M195" s="107"/>
      <c r="N195" s="209"/>
      <c r="O195" s="210"/>
      <c r="P195" s="209"/>
      <c r="Q195" s="197"/>
      <c r="R195" s="197"/>
      <c r="S195" s="197"/>
      <c r="T195" s="197"/>
    </row>
    <row r="196" spans="1:23" x14ac:dyDescent="0.2">
      <c r="A196" s="66" t="s">
        <v>246</v>
      </c>
      <c r="B196" s="49"/>
      <c r="C196" s="207"/>
      <c r="D196" s="193"/>
      <c r="E196" s="197"/>
      <c r="F196" s="197"/>
      <c r="G196" s="197"/>
      <c r="H196" s="197"/>
      <c r="I196" s="197"/>
      <c r="J196" s="197"/>
      <c r="K196" s="49"/>
      <c r="L196" s="208"/>
      <c r="M196" s="107"/>
      <c r="N196" s="209"/>
      <c r="O196" s="210"/>
      <c r="P196" s="209"/>
      <c r="Q196" s="197"/>
      <c r="R196" s="197"/>
      <c r="S196" s="197"/>
      <c r="T196" s="197"/>
    </row>
    <row r="197" spans="1:23" x14ac:dyDescent="0.2">
      <c r="A197" s="73" t="s">
        <v>247</v>
      </c>
      <c r="B197" s="49"/>
      <c r="C197" s="207"/>
      <c r="D197" s="193"/>
      <c r="E197" s="218"/>
      <c r="F197" s="218"/>
      <c r="G197" s="218"/>
      <c r="H197" s="218"/>
      <c r="I197" s="218"/>
      <c r="J197" s="218"/>
      <c r="K197" s="49"/>
      <c r="L197" s="208"/>
      <c r="M197" s="107"/>
      <c r="N197" s="209"/>
      <c r="O197" s="210"/>
      <c r="P197" s="209"/>
      <c r="Q197" s="218"/>
      <c r="R197" s="218"/>
      <c r="S197" s="218"/>
      <c r="T197" s="218"/>
      <c r="U197" s="228"/>
      <c r="V197" s="228"/>
      <c r="W197" s="228"/>
    </row>
    <row r="198" spans="1:23" x14ac:dyDescent="0.2">
      <c r="A198" s="73" t="s">
        <v>248</v>
      </c>
      <c r="B198" s="49"/>
      <c r="C198" s="207"/>
      <c r="D198" s="193"/>
      <c r="E198" s="218"/>
      <c r="F198" s="218"/>
      <c r="G198" s="218"/>
      <c r="H198" s="218"/>
      <c r="I198" s="218"/>
      <c r="J198" s="218"/>
      <c r="K198" s="49"/>
      <c r="L198" s="208"/>
      <c r="M198" s="107"/>
      <c r="N198" s="209"/>
      <c r="O198" s="210"/>
      <c r="P198" s="209"/>
      <c r="Q198" s="218"/>
      <c r="R198" s="218"/>
      <c r="S198" s="218"/>
      <c r="T198" s="218"/>
      <c r="U198" s="228"/>
      <c r="V198" s="228"/>
      <c r="W198" s="228"/>
    </row>
    <row r="199" spans="1:23" x14ac:dyDescent="0.2">
      <c r="A199" s="73"/>
      <c r="B199" s="49"/>
      <c r="C199" s="207"/>
      <c r="D199" s="193"/>
      <c r="E199" s="218"/>
      <c r="F199" s="218"/>
      <c r="G199" s="218"/>
      <c r="H199" s="218"/>
      <c r="I199" s="218"/>
      <c r="J199" s="218"/>
      <c r="K199" s="49"/>
      <c r="L199" s="208"/>
      <c r="M199" s="107"/>
      <c r="N199" s="209"/>
      <c r="O199" s="210"/>
      <c r="P199" s="209"/>
      <c r="Q199" s="218"/>
      <c r="R199" s="218"/>
      <c r="S199" s="218"/>
      <c r="T199" s="218"/>
      <c r="U199" s="228"/>
      <c r="V199" s="228"/>
      <c r="W199" s="228"/>
    </row>
    <row r="200" spans="1:23" x14ac:dyDescent="0.2">
      <c r="A200" s="73" t="s">
        <v>157</v>
      </c>
      <c r="B200" s="49"/>
      <c r="C200" s="207"/>
      <c r="D200" s="193"/>
      <c r="E200" s="218"/>
      <c r="F200" s="218"/>
      <c r="G200" s="218"/>
      <c r="H200" s="218"/>
      <c r="I200" s="218"/>
      <c r="J200" s="218"/>
      <c r="K200" s="49"/>
      <c r="L200" s="208"/>
      <c r="M200" s="107"/>
      <c r="N200" s="209"/>
      <c r="O200" s="210"/>
      <c r="P200" s="209"/>
      <c r="Q200" s="218"/>
      <c r="R200" s="218"/>
      <c r="S200" s="218"/>
      <c r="T200" s="218"/>
      <c r="U200" s="218"/>
      <c r="V200" s="193"/>
      <c r="W200" s="193"/>
    </row>
    <row r="201" spans="1:23" x14ac:dyDescent="0.2">
      <c r="A201" s="177" t="s">
        <v>158</v>
      </c>
      <c r="B201" s="49"/>
      <c r="C201" s="207"/>
      <c r="D201" s="193"/>
      <c r="E201" s="218"/>
      <c r="F201" s="218"/>
      <c r="G201" s="218"/>
      <c r="H201" s="218"/>
      <c r="I201" s="218"/>
      <c r="J201" s="218"/>
      <c r="K201" s="49"/>
      <c r="L201" s="208"/>
      <c r="M201" s="107"/>
      <c r="N201" s="209"/>
      <c r="O201" s="210"/>
      <c r="P201" s="209"/>
      <c r="Q201" s="218"/>
      <c r="R201" s="218"/>
      <c r="S201" s="218"/>
      <c r="T201" s="218"/>
      <c r="U201" s="218"/>
      <c r="V201" s="193"/>
      <c r="W201" s="193"/>
    </row>
    <row r="202" spans="1:23" x14ac:dyDescent="0.2">
      <c r="A202" s="177" t="s">
        <v>159</v>
      </c>
      <c r="B202" s="49"/>
      <c r="C202" s="207"/>
      <c r="D202" s="193"/>
      <c r="E202" s="218"/>
      <c r="F202" s="218"/>
      <c r="G202" s="218"/>
      <c r="H202" s="218"/>
      <c r="I202" s="218"/>
      <c r="J202" s="218"/>
      <c r="K202" s="49"/>
      <c r="L202" s="208"/>
      <c r="M202" s="107"/>
      <c r="N202" s="209"/>
      <c r="O202" s="210"/>
      <c r="P202" s="209"/>
      <c r="Q202" s="218"/>
      <c r="R202" s="218"/>
      <c r="S202" s="218"/>
      <c r="T202" s="218"/>
      <c r="U202" s="218"/>
      <c r="V202" s="193"/>
      <c r="W202" s="193"/>
    </row>
    <row r="203" spans="1:23" x14ac:dyDescent="0.2">
      <c r="A203" s="66"/>
      <c r="C203" s="198"/>
      <c r="D203" s="205"/>
      <c r="E203" s="205"/>
      <c r="F203" s="205"/>
      <c r="G203" s="15"/>
      <c r="H203" s="205"/>
      <c r="I203" s="24"/>
      <c r="K203" s="15"/>
      <c r="L203" s="4"/>
      <c r="M203" s="15"/>
      <c r="N203" s="16"/>
      <c r="O203" s="198"/>
      <c r="P203" s="16"/>
      <c r="Q203" s="205"/>
      <c r="R203" s="205"/>
      <c r="S203" s="205"/>
      <c r="T203" s="205"/>
    </row>
    <row r="204" spans="1:23" x14ac:dyDescent="0.2">
      <c r="A204" s="66" t="s">
        <v>70</v>
      </c>
      <c r="C204" s="198"/>
      <c r="D204" s="205"/>
      <c r="E204" s="205"/>
      <c r="F204" s="205"/>
      <c r="G204" s="15"/>
      <c r="H204" s="205"/>
      <c r="I204" s="24"/>
      <c r="K204" s="15"/>
      <c r="L204" s="4"/>
      <c r="M204" s="15"/>
      <c r="N204" s="16"/>
      <c r="O204" s="198"/>
      <c r="P204" s="16"/>
      <c r="Q204" s="205"/>
      <c r="R204" s="205"/>
      <c r="S204" s="205"/>
      <c r="T204" s="205"/>
    </row>
    <row r="205" spans="1:23" x14ac:dyDescent="0.2">
      <c r="A205" s="66" t="s">
        <v>71</v>
      </c>
      <c r="C205" s="198"/>
      <c r="D205" s="205"/>
      <c r="E205" s="205"/>
      <c r="F205" s="205"/>
      <c r="G205" s="15"/>
      <c r="H205" s="205"/>
      <c r="I205" s="24"/>
      <c r="K205" s="15"/>
      <c r="L205" s="4"/>
      <c r="M205" s="15"/>
      <c r="N205" s="16"/>
      <c r="O205" s="198"/>
      <c r="P205" s="16"/>
      <c r="Q205" s="205"/>
      <c r="R205" s="205"/>
      <c r="S205" s="205"/>
      <c r="T205" s="205"/>
    </row>
    <row r="206" spans="1:23" x14ac:dyDescent="0.2">
      <c r="A206" s="66" t="s">
        <v>93</v>
      </c>
      <c r="C206" s="198"/>
      <c r="D206" s="205"/>
      <c r="E206" s="205"/>
      <c r="F206" s="205"/>
      <c r="G206" s="15"/>
      <c r="H206" s="205"/>
      <c r="I206" s="24"/>
      <c r="K206" s="15"/>
      <c r="L206" s="4"/>
      <c r="M206" s="15"/>
      <c r="N206" s="16"/>
      <c r="O206" s="198"/>
      <c r="P206" s="16"/>
      <c r="Q206" s="205"/>
      <c r="R206" s="205"/>
      <c r="S206" s="205"/>
      <c r="T206" s="205"/>
      <c r="U206" s="147"/>
      <c r="V206" s="147"/>
      <c r="W206" s="147"/>
    </row>
    <row r="207" spans="1:23" x14ac:dyDescent="0.2">
      <c r="A207" s="66" t="s">
        <v>147</v>
      </c>
      <c r="C207" s="198"/>
      <c r="D207" s="205"/>
      <c r="E207" s="205"/>
      <c r="F207" s="205"/>
      <c r="G207" s="15"/>
      <c r="H207" s="205"/>
      <c r="I207" s="24"/>
      <c r="K207" s="15"/>
      <c r="L207" s="4"/>
      <c r="M207" s="15"/>
      <c r="N207" s="16"/>
      <c r="O207" s="198"/>
      <c r="P207" s="16"/>
      <c r="Q207" s="205"/>
      <c r="R207" s="205"/>
      <c r="S207" s="205"/>
      <c r="T207" s="205"/>
      <c r="U207" s="147"/>
      <c r="V207" s="147"/>
      <c r="W207" s="147"/>
    </row>
    <row r="208" spans="1:23" x14ac:dyDescent="0.2">
      <c r="A208" s="66" t="s">
        <v>148</v>
      </c>
      <c r="C208" s="198"/>
      <c r="D208" s="205"/>
      <c r="E208" s="205"/>
      <c r="F208" s="205"/>
      <c r="G208" s="15"/>
      <c r="H208" s="205"/>
      <c r="I208" s="24"/>
      <c r="K208" s="15"/>
      <c r="L208" s="4"/>
      <c r="M208" s="15"/>
      <c r="N208" s="16"/>
      <c r="O208" s="198"/>
      <c r="P208" s="16"/>
      <c r="Q208" s="205"/>
      <c r="R208" s="205"/>
      <c r="S208" s="205"/>
      <c r="T208" s="205"/>
    </row>
    <row r="209" spans="1:23" x14ac:dyDescent="0.2">
      <c r="A209" s="77" t="s">
        <v>91</v>
      </c>
      <c r="B209" s="49"/>
      <c r="C209" s="207"/>
      <c r="D209" s="193"/>
      <c r="E209" s="193"/>
      <c r="F209" s="193"/>
      <c r="G209" s="49"/>
      <c r="H209" s="193"/>
      <c r="I209" s="188"/>
      <c r="J209" s="188"/>
      <c r="K209" s="49"/>
      <c r="L209" s="174"/>
      <c r="M209" s="49"/>
      <c r="N209" s="186"/>
      <c r="O209" s="207"/>
      <c r="P209" s="186"/>
      <c r="Q209" s="193"/>
      <c r="R209" s="193"/>
      <c r="S209" s="193"/>
      <c r="T209" s="193"/>
    </row>
    <row r="210" spans="1:23" x14ac:dyDescent="0.2">
      <c r="A210" s="66" t="s">
        <v>92</v>
      </c>
      <c r="B210" s="49"/>
      <c r="C210" s="207"/>
      <c r="D210" s="193"/>
      <c r="E210" s="193"/>
      <c r="F210" s="193"/>
      <c r="G210" s="49"/>
      <c r="H210" s="193"/>
      <c r="I210" s="188"/>
      <c r="J210" s="188"/>
      <c r="K210" s="49"/>
      <c r="L210" s="174"/>
      <c r="M210" s="49"/>
      <c r="N210" s="186"/>
      <c r="O210" s="207"/>
      <c r="P210" s="186"/>
      <c r="Q210" s="193"/>
      <c r="R210" s="193"/>
      <c r="S210" s="193"/>
      <c r="T210" s="193"/>
    </row>
    <row r="211" spans="1:23" x14ac:dyDescent="0.2">
      <c r="A211" s="66" t="s">
        <v>74</v>
      </c>
      <c r="B211" s="49"/>
      <c r="C211" s="207"/>
      <c r="D211" s="193"/>
      <c r="E211" s="193"/>
      <c r="F211" s="193"/>
      <c r="G211" s="49"/>
      <c r="H211" s="193"/>
      <c r="I211" s="188"/>
      <c r="J211" s="188"/>
      <c r="K211" s="49"/>
      <c r="L211" s="174"/>
      <c r="M211" s="49"/>
      <c r="N211" s="186"/>
      <c r="O211" s="207"/>
      <c r="P211" s="186"/>
      <c r="Q211" s="193"/>
      <c r="R211" s="193"/>
      <c r="S211" s="193"/>
      <c r="T211" s="193"/>
    </row>
    <row r="212" spans="1:23" x14ac:dyDescent="0.2">
      <c r="A212" s="66"/>
      <c r="B212" s="49"/>
      <c r="C212" s="207"/>
      <c r="D212" s="193"/>
      <c r="E212" s="193"/>
      <c r="F212" s="193"/>
      <c r="G212" s="49"/>
      <c r="H212" s="193"/>
      <c r="I212" s="188"/>
      <c r="J212" s="188"/>
      <c r="K212" s="49"/>
      <c r="L212" s="174"/>
      <c r="M212" s="49"/>
      <c r="N212" s="186"/>
      <c r="O212" s="207"/>
      <c r="P212" s="186"/>
      <c r="Q212" s="193"/>
      <c r="R212" s="193"/>
      <c r="S212" s="193"/>
      <c r="T212" s="193"/>
      <c r="U212" s="228"/>
      <c r="V212" s="228"/>
      <c r="W212" s="228"/>
    </row>
    <row r="213" spans="1:23" ht="15.75" x14ac:dyDescent="0.25">
      <c r="A213" s="433" t="s">
        <v>292</v>
      </c>
      <c r="B213" s="328"/>
      <c r="C213" s="449"/>
      <c r="D213" s="326"/>
      <c r="E213" s="326"/>
      <c r="F213" s="326"/>
      <c r="G213" s="328"/>
      <c r="H213" s="326"/>
      <c r="I213" s="329"/>
      <c r="J213" s="329"/>
      <c r="K213" s="328"/>
      <c r="L213" s="330"/>
      <c r="M213" s="328"/>
      <c r="N213" s="448"/>
      <c r="O213" s="449"/>
      <c r="P213" s="448"/>
      <c r="Q213" s="326"/>
      <c r="R213" s="326"/>
      <c r="S213" s="326"/>
      <c r="T213" s="326"/>
      <c r="U213" s="326"/>
      <c r="V213" s="326"/>
      <c r="W213" s="228"/>
    </row>
    <row r="214" spans="1:23" x14ac:dyDescent="0.2">
      <c r="A214" s="433" t="s">
        <v>149</v>
      </c>
      <c r="B214" s="328"/>
      <c r="C214" s="449"/>
      <c r="D214" s="326"/>
      <c r="E214" s="326"/>
      <c r="F214" s="326"/>
      <c r="G214" s="328"/>
      <c r="H214" s="326"/>
      <c r="I214" s="329"/>
      <c r="J214" s="329"/>
      <c r="K214" s="328"/>
      <c r="L214" s="330"/>
      <c r="M214" s="328"/>
      <c r="N214" s="448"/>
      <c r="O214" s="449"/>
      <c r="P214" s="448"/>
      <c r="Q214" s="326"/>
      <c r="R214" s="326"/>
      <c r="S214" s="326"/>
      <c r="T214" s="326"/>
      <c r="U214" s="326"/>
      <c r="V214" s="326"/>
    </row>
    <row r="215" spans="1:23" x14ac:dyDescent="0.2">
      <c r="A215" s="73"/>
      <c r="C215" s="198"/>
      <c r="D215" s="228"/>
      <c r="E215" s="228"/>
      <c r="F215" s="228"/>
      <c r="G215" s="15"/>
      <c r="H215" s="228"/>
      <c r="I215" s="24"/>
      <c r="K215" s="15"/>
      <c r="L215" s="4"/>
      <c r="M215" s="15"/>
      <c r="N215" s="16"/>
      <c r="O215" s="198"/>
      <c r="P215" s="16"/>
      <c r="Q215" s="228"/>
      <c r="R215" s="228"/>
      <c r="S215" s="228"/>
      <c r="T215" s="228"/>
      <c r="U215" s="228"/>
      <c r="V215" s="228"/>
      <c r="W215" s="228"/>
    </row>
    <row r="216" spans="1:23" x14ac:dyDescent="0.2">
      <c r="A216" s="73" t="s">
        <v>150</v>
      </c>
      <c r="C216" s="198"/>
      <c r="D216" s="205"/>
      <c r="E216" s="205"/>
      <c r="F216" s="205"/>
      <c r="G216" s="15"/>
      <c r="H216" s="205"/>
      <c r="I216" s="24"/>
      <c r="K216" s="15"/>
      <c r="L216" s="4"/>
      <c r="M216" s="15"/>
      <c r="N216" s="16"/>
      <c r="O216" s="198"/>
      <c r="P216" s="16"/>
      <c r="Q216" s="205"/>
      <c r="R216" s="205"/>
      <c r="S216" s="205"/>
      <c r="T216" s="205"/>
    </row>
    <row r="217" spans="1:23" x14ac:dyDescent="0.2">
      <c r="A217" s="73" t="s">
        <v>151</v>
      </c>
      <c r="C217" s="198"/>
      <c r="D217" s="205"/>
      <c r="E217" s="205"/>
      <c r="F217" s="205"/>
      <c r="G217" s="15"/>
      <c r="H217" s="205"/>
      <c r="I217" s="24"/>
      <c r="K217" s="15"/>
      <c r="L217" s="4"/>
      <c r="M217" s="15"/>
      <c r="N217" s="16"/>
      <c r="O217" s="198"/>
      <c r="P217" s="16"/>
      <c r="Q217" s="205"/>
      <c r="R217" s="205"/>
      <c r="S217" s="205"/>
      <c r="T217" s="205"/>
    </row>
    <row r="218" spans="1:23" x14ac:dyDescent="0.2">
      <c r="A218" s="73"/>
      <c r="C218" s="198"/>
      <c r="D218" s="205"/>
      <c r="E218" s="205"/>
      <c r="F218" s="205"/>
      <c r="G218" s="15"/>
      <c r="H218" s="205"/>
      <c r="I218" s="24"/>
      <c r="K218" s="15"/>
      <c r="L218" s="4"/>
      <c r="M218" s="15"/>
      <c r="N218" s="16"/>
      <c r="O218" s="198"/>
      <c r="P218" s="16"/>
      <c r="Q218" s="205"/>
      <c r="R218" s="205"/>
      <c r="S218" s="205"/>
      <c r="T218" s="205"/>
    </row>
    <row r="219" spans="1:23" x14ac:dyDescent="0.2">
      <c r="A219" s="49" t="s">
        <v>98</v>
      </c>
      <c r="B219" s="49"/>
      <c r="C219" s="207"/>
      <c r="D219" s="193"/>
      <c r="E219" s="193"/>
      <c r="F219" s="193"/>
      <c r="G219" s="49"/>
      <c r="H219" s="193"/>
      <c r="I219" s="188"/>
      <c r="J219" s="188"/>
      <c r="K219" s="49"/>
      <c r="L219" s="174"/>
      <c r="M219" s="49"/>
      <c r="N219" s="186"/>
      <c r="O219" s="207"/>
      <c r="P219" s="186"/>
      <c r="Q219" s="193"/>
      <c r="R219" s="193"/>
      <c r="S219" s="193"/>
      <c r="T219" s="193"/>
    </row>
    <row r="220" spans="1:23" x14ac:dyDescent="0.2">
      <c r="A220" s="49" t="s">
        <v>100</v>
      </c>
      <c r="B220" s="49"/>
      <c r="C220" s="207"/>
      <c r="D220" s="193"/>
      <c r="E220" s="193"/>
      <c r="F220" s="193"/>
      <c r="G220" s="49"/>
      <c r="H220" s="193"/>
      <c r="I220" s="188"/>
      <c r="J220" s="188"/>
      <c r="K220" s="49"/>
      <c r="L220" s="174"/>
      <c r="M220" s="49"/>
      <c r="N220" s="186"/>
      <c r="O220" s="207"/>
      <c r="P220" s="186"/>
      <c r="Q220" s="193"/>
      <c r="R220" s="193"/>
      <c r="S220" s="193"/>
      <c r="T220" s="193"/>
    </row>
    <row r="221" spans="1:23" x14ac:dyDescent="0.2">
      <c r="A221" s="49" t="s">
        <v>99</v>
      </c>
      <c r="B221" s="189"/>
      <c r="C221" s="207"/>
      <c r="D221" s="193"/>
      <c r="E221" s="193"/>
      <c r="F221" s="193"/>
      <c r="G221" s="49"/>
      <c r="H221" s="193"/>
      <c r="I221" s="188"/>
      <c r="J221" s="188"/>
      <c r="K221" s="49"/>
      <c r="L221" s="174"/>
      <c r="M221" s="189"/>
      <c r="N221" s="186"/>
      <c r="O221" s="207"/>
      <c r="P221" s="186"/>
      <c r="Q221" s="193"/>
      <c r="R221" s="193"/>
      <c r="S221" s="193"/>
      <c r="T221" s="193"/>
      <c r="U221" s="187"/>
      <c r="V221" s="187"/>
      <c r="W221" s="187"/>
    </row>
    <row r="222" spans="1:23" x14ac:dyDescent="0.2">
      <c r="A222" s="49"/>
      <c r="B222" s="49"/>
      <c r="C222" s="207"/>
      <c r="D222" s="193"/>
      <c r="E222" s="193"/>
      <c r="F222" s="193"/>
      <c r="G222" s="49"/>
      <c r="H222" s="193"/>
      <c r="I222" s="188"/>
      <c r="J222" s="188"/>
      <c r="K222" s="49"/>
      <c r="L222" s="174"/>
      <c r="M222" s="49"/>
      <c r="N222" s="186"/>
      <c r="O222" s="207"/>
      <c r="P222" s="186"/>
      <c r="Q222" s="193"/>
      <c r="R222" s="193"/>
      <c r="S222" s="193"/>
      <c r="T222" s="193"/>
      <c r="U222" s="187"/>
      <c r="V222" s="187"/>
      <c r="W222" s="187"/>
    </row>
    <row r="223" spans="1:23" ht="18" x14ac:dyDescent="0.25">
      <c r="A223" s="49" t="s">
        <v>164</v>
      </c>
      <c r="B223" s="49"/>
      <c r="C223" s="207"/>
      <c r="D223" s="193"/>
      <c r="E223" s="193"/>
      <c r="F223" s="211"/>
      <c r="G223" s="49"/>
      <c r="H223" s="193"/>
      <c r="I223" s="193"/>
      <c r="J223" s="188"/>
      <c r="K223" s="49"/>
      <c r="L223" s="174"/>
      <c r="M223" s="49"/>
      <c r="N223" s="186"/>
      <c r="O223" s="212"/>
      <c r="P223" s="186"/>
      <c r="Q223" s="193"/>
      <c r="R223" s="193"/>
      <c r="S223" s="193"/>
      <c r="T223" s="193"/>
      <c r="U223" s="187"/>
      <c r="V223" s="187"/>
      <c r="W223" s="187"/>
    </row>
    <row r="224" spans="1:23" ht="15" x14ac:dyDescent="0.25">
      <c r="A224" s="49" t="s">
        <v>156</v>
      </c>
      <c r="B224" s="49"/>
      <c r="C224" s="207"/>
      <c r="D224" s="193"/>
      <c r="E224" s="193"/>
      <c r="F224" s="193"/>
      <c r="G224" s="49"/>
      <c r="H224" s="193"/>
      <c r="I224" s="188"/>
      <c r="J224" s="188"/>
      <c r="K224" s="49"/>
      <c r="L224" s="174"/>
      <c r="M224" s="49"/>
      <c r="N224" s="186"/>
      <c r="O224" s="212"/>
      <c r="P224" s="186"/>
      <c r="Q224" s="193"/>
      <c r="R224" s="193"/>
      <c r="S224" s="193"/>
      <c r="T224" s="193"/>
      <c r="U224" s="187"/>
      <c r="V224" s="187"/>
      <c r="W224" s="187"/>
    </row>
    <row r="225" spans="1:23" x14ac:dyDescent="0.2">
      <c r="A225" s="49" t="s">
        <v>138</v>
      </c>
      <c r="B225" s="49"/>
      <c r="C225" s="207"/>
      <c r="D225" s="193"/>
      <c r="E225" s="193"/>
      <c r="F225" s="193"/>
      <c r="G225" s="49"/>
      <c r="H225" s="193"/>
      <c r="I225" s="188"/>
      <c r="J225" s="188"/>
      <c r="K225" s="49"/>
      <c r="L225" s="174"/>
      <c r="M225" s="49"/>
      <c r="N225" s="186"/>
      <c r="O225" s="212"/>
      <c r="P225" s="186"/>
      <c r="Q225" s="193"/>
      <c r="R225" s="193"/>
      <c r="S225" s="193"/>
      <c r="T225" s="193"/>
      <c r="U225" s="187"/>
      <c r="V225" s="187"/>
      <c r="W225" s="187"/>
    </row>
    <row r="226" spans="1:23" x14ac:dyDescent="0.2">
      <c r="A226" s="49" t="s">
        <v>139</v>
      </c>
      <c r="B226" s="49"/>
      <c r="C226" s="207"/>
      <c r="D226" s="193"/>
      <c r="E226" s="193"/>
      <c r="F226" s="193"/>
      <c r="G226" s="49"/>
      <c r="H226" s="193"/>
      <c r="I226" s="188"/>
      <c r="J226" s="188"/>
      <c r="K226" s="49"/>
      <c r="L226" s="174"/>
      <c r="M226" s="49"/>
      <c r="N226" s="186"/>
      <c r="O226" s="212"/>
      <c r="P226" s="186"/>
      <c r="Q226" s="193"/>
      <c r="R226" s="193"/>
      <c r="S226" s="193"/>
      <c r="T226" s="193"/>
      <c r="U226" s="187"/>
      <c r="V226" s="187"/>
      <c r="W226" s="187"/>
    </row>
    <row r="227" spans="1:23" x14ac:dyDescent="0.2">
      <c r="A227" s="49" t="s">
        <v>122</v>
      </c>
      <c r="B227" s="49"/>
      <c r="C227" s="207"/>
      <c r="D227" s="193"/>
      <c r="E227" s="193"/>
      <c r="F227" s="193"/>
      <c r="G227" s="49"/>
      <c r="H227" s="193"/>
      <c r="I227" s="188"/>
      <c r="J227" s="188"/>
      <c r="K227" s="49"/>
      <c r="L227" s="174"/>
      <c r="M227" s="49"/>
      <c r="N227" s="186"/>
      <c r="O227" s="212"/>
      <c r="P227" s="186"/>
      <c r="Q227" s="193"/>
      <c r="R227" s="193"/>
      <c r="S227" s="193"/>
      <c r="T227" s="193"/>
      <c r="U227" s="192"/>
      <c r="V227" s="192"/>
      <c r="W227" s="192"/>
    </row>
    <row r="228" spans="1:23" x14ac:dyDescent="0.2">
      <c r="A228" s="49" t="s">
        <v>123</v>
      </c>
      <c r="B228" s="49"/>
      <c r="C228" s="207"/>
      <c r="D228" s="193"/>
      <c r="E228" s="193"/>
      <c r="F228" s="193"/>
      <c r="G228" s="49"/>
      <c r="H228" s="193"/>
      <c r="I228" s="188"/>
      <c r="J228" s="188"/>
      <c r="K228" s="49"/>
      <c r="L228" s="174"/>
      <c r="M228" s="49"/>
      <c r="N228" s="186"/>
      <c r="O228" s="212"/>
      <c r="P228" s="186"/>
      <c r="Q228" s="193"/>
      <c r="R228" s="193"/>
      <c r="S228" s="193"/>
      <c r="T228" s="193"/>
      <c r="U228" s="193"/>
      <c r="V228" s="193"/>
      <c r="W228" s="193"/>
    </row>
    <row r="229" spans="1:23" x14ac:dyDescent="0.2">
      <c r="A229" s="49" t="s">
        <v>140</v>
      </c>
      <c r="B229" s="49"/>
      <c r="C229" s="207"/>
      <c r="D229" s="193"/>
      <c r="E229" s="193"/>
      <c r="F229" s="193"/>
      <c r="G229" s="49"/>
      <c r="H229" s="193"/>
      <c r="I229" s="188"/>
      <c r="J229" s="188"/>
      <c r="K229" s="49"/>
      <c r="L229" s="174"/>
      <c r="M229" s="49"/>
      <c r="N229" s="186"/>
      <c r="O229" s="212"/>
      <c r="P229" s="186"/>
      <c r="Q229" s="193"/>
      <c r="R229" s="193"/>
      <c r="S229" s="193"/>
      <c r="T229" s="193"/>
      <c r="U229" s="191"/>
      <c r="V229" s="191"/>
      <c r="W229" s="191"/>
    </row>
    <row r="230" spans="1:23" x14ac:dyDescent="0.2">
      <c r="A230" s="49" t="s">
        <v>141</v>
      </c>
      <c r="B230" s="49"/>
      <c r="C230" s="207"/>
      <c r="D230" s="193"/>
      <c r="E230" s="193"/>
      <c r="F230" s="193"/>
      <c r="G230" s="49"/>
      <c r="H230" s="193"/>
      <c r="I230" s="188"/>
      <c r="J230" s="188"/>
      <c r="K230" s="49"/>
      <c r="L230" s="174"/>
      <c r="M230" s="49"/>
      <c r="N230" s="186"/>
      <c r="O230" s="212"/>
      <c r="P230" s="186"/>
      <c r="Q230" s="193"/>
      <c r="R230" s="193"/>
      <c r="S230" s="193"/>
      <c r="T230" s="193"/>
      <c r="U230" s="191"/>
      <c r="V230" s="191"/>
      <c r="W230" s="191"/>
    </row>
    <row r="231" spans="1:23" x14ac:dyDescent="0.2">
      <c r="A231" s="49" t="s">
        <v>142</v>
      </c>
      <c r="B231" s="49"/>
      <c r="C231" s="207"/>
      <c r="D231" s="193"/>
      <c r="E231" s="193"/>
      <c r="F231" s="193"/>
      <c r="G231" s="49"/>
      <c r="H231" s="193"/>
      <c r="I231" s="188"/>
      <c r="J231" s="188"/>
      <c r="K231" s="49"/>
      <c r="L231" s="174"/>
      <c r="M231" s="49"/>
      <c r="N231" s="186"/>
      <c r="O231" s="212"/>
      <c r="P231" s="186"/>
      <c r="Q231" s="193"/>
      <c r="R231" s="193"/>
      <c r="S231" s="193"/>
      <c r="T231" s="193"/>
      <c r="U231" s="191"/>
      <c r="V231" s="191"/>
      <c r="W231" s="191"/>
    </row>
    <row r="232" spans="1:23" x14ac:dyDescent="0.2">
      <c r="A232" s="49" t="s">
        <v>143</v>
      </c>
      <c r="B232" s="49"/>
      <c r="C232" s="207"/>
      <c r="D232" s="193"/>
      <c r="E232" s="193"/>
      <c r="F232" s="193"/>
      <c r="G232" s="49"/>
      <c r="H232" s="193"/>
      <c r="I232" s="188"/>
      <c r="J232" s="188"/>
      <c r="K232" s="49"/>
      <c r="L232" s="174"/>
      <c r="M232" s="49"/>
      <c r="N232" s="186"/>
      <c r="O232" s="212"/>
      <c r="P232" s="186"/>
      <c r="Q232" s="193"/>
      <c r="R232" s="193"/>
      <c r="S232" s="193"/>
      <c r="T232" s="193"/>
      <c r="U232" s="191"/>
      <c r="V232" s="191"/>
      <c r="W232" s="191"/>
    </row>
    <row r="233" spans="1:23" x14ac:dyDescent="0.2">
      <c r="A233" s="49"/>
      <c r="B233" s="49"/>
      <c r="C233" s="207"/>
      <c r="D233" s="193"/>
      <c r="E233" s="193"/>
      <c r="F233" s="193"/>
      <c r="G233" s="49"/>
      <c r="H233" s="193"/>
      <c r="I233" s="188"/>
      <c r="J233" s="188"/>
      <c r="K233" s="49"/>
      <c r="L233" s="174"/>
      <c r="M233" s="49"/>
      <c r="N233" s="186"/>
      <c r="O233" s="212"/>
      <c r="P233" s="186"/>
      <c r="Q233" s="193"/>
      <c r="R233" s="193"/>
      <c r="S233" s="193"/>
      <c r="T233" s="193"/>
      <c r="U233" s="191"/>
      <c r="V233" s="191"/>
      <c r="W233" s="191"/>
    </row>
    <row r="234" spans="1:23" x14ac:dyDescent="0.2">
      <c r="A234" s="185" t="s">
        <v>154</v>
      </c>
      <c r="B234" s="167"/>
      <c r="C234" s="214"/>
      <c r="D234" s="215"/>
      <c r="E234" s="215"/>
      <c r="F234" s="215"/>
      <c r="G234" s="167"/>
      <c r="H234" s="215"/>
      <c r="I234" s="215"/>
      <c r="J234" s="185" t="s">
        <v>155</v>
      </c>
      <c r="K234" s="167"/>
      <c r="L234" s="167"/>
      <c r="M234" s="15"/>
      <c r="N234" s="16"/>
      <c r="O234" s="213"/>
      <c r="P234" s="16"/>
      <c r="Q234" s="205"/>
      <c r="R234" s="205"/>
      <c r="S234" s="205"/>
      <c r="T234" s="205"/>
      <c r="U234" s="191"/>
      <c r="V234" s="191"/>
      <c r="W234" s="191"/>
    </row>
    <row r="235" spans="1:23" x14ac:dyDescent="0.2">
      <c r="A235" s="185"/>
      <c r="B235" s="167"/>
      <c r="C235" s="214"/>
      <c r="D235" s="215"/>
      <c r="E235" s="215"/>
      <c r="F235" s="215"/>
      <c r="G235" s="167"/>
      <c r="H235" s="215"/>
      <c r="I235" s="215"/>
      <c r="J235" s="185"/>
      <c r="K235" s="167"/>
      <c r="L235" s="167"/>
      <c r="M235" s="15"/>
      <c r="N235" s="16"/>
      <c r="O235" s="213"/>
      <c r="P235" s="16"/>
      <c r="Q235" s="228"/>
      <c r="R235" s="228"/>
      <c r="S235" s="228"/>
      <c r="T235" s="228"/>
      <c r="U235" s="191"/>
      <c r="V235" s="191"/>
      <c r="W235" s="191"/>
    </row>
    <row r="236" spans="1:23" x14ac:dyDescent="0.2">
      <c r="A236" s="70" t="s">
        <v>360</v>
      </c>
      <c r="B236" s="167"/>
      <c r="C236" s="214"/>
      <c r="D236" s="148">
        <v>2</v>
      </c>
      <c r="E236" s="215"/>
      <c r="F236" s="215"/>
      <c r="G236" s="167"/>
      <c r="H236" s="215"/>
      <c r="I236" s="215"/>
      <c r="J236" s="70" t="s">
        <v>360</v>
      </c>
      <c r="K236" s="167"/>
      <c r="L236" s="214"/>
      <c r="M236" s="148"/>
      <c r="N236" s="16"/>
      <c r="O236" s="213">
        <v>2</v>
      </c>
      <c r="P236" s="16"/>
      <c r="Q236" s="228"/>
      <c r="R236" s="228"/>
      <c r="S236" s="228"/>
      <c r="T236" s="228"/>
      <c r="U236" s="191"/>
      <c r="V236" s="191"/>
      <c r="W236" s="191"/>
    </row>
    <row r="237" spans="1:23" x14ac:dyDescent="0.2">
      <c r="A237" s="70" t="s">
        <v>361</v>
      </c>
      <c r="B237" s="167"/>
      <c r="C237" s="214"/>
      <c r="D237" s="215"/>
      <c r="E237" s="215"/>
      <c r="F237" s="215"/>
      <c r="G237" s="167"/>
      <c r="H237" s="215"/>
      <c r="I237" s="215"/>
      <c r="J237" s="70" t="s">
        <v>346</v>
      </c>
      <c r="K237" s="167"/>
      <c r="L237" s="167"/>
      <c r="M237" s="15"/>
      <c r="N237" s="16"/>
      <c r="O237" s="213"/>
      <c r="P237" s="16"/>
      <c r="Q237" s="228"/>
      <c r="R237" s="228"/>
      <c r="S237" s="228"/>
      <c r="T237" s="228"/>
      <c r="U237" s="191"/>
      <c r="V237" s="191"/>
      <c r="W237" s="191"/>
    </row>
    <row r="238" spans="1:23" x14ac:dyDescent="0.2">
      <c r="A238" s="70" t="s">
        <v>362</v>
      </c>
      <c r="B238" s="167"/>
      <c r="C238" s="214"/>
      <c r="D238" s="215"/>
      <c r="E238" s="215"/>
      <c r="F238" s="215"/>
      <c r="G238" s="167"/>
      <c r="H238" s="215"/>
      <c r="I238" s="215"/>
      <c r="J238" s="70" t="s">
        <v>342</v>
      </c>
      <c r="K238" s="167"/>
      <c r="L238" s="167"/>
      <c r="M238" s="15"/>
      <c r="N238" s="16"/>
      <c r="O238" s="213"/>
      <c r="P238" s="16"/>
      <c r="Q238" s="228"/>
      <c r="R238" s="228"/>
      <c r="S238" s="228"/>
      <c r="T238" s="228"/>
      <c r="U238" s="191"/>
      <c r="V238" s="191"/>
      <c r="W238" s="191"/>
    </row>
    <row r="239" spans="1:23" x14ac:dyDescent="0.2">
      <c r="A239" s="70" t="s">
        <v>367</v>
      </c>
      <c r="B239" s="167"/>
      <c r="C239" s="214"/>
      <c r="D239" s="215"/>
      <c r="E239" s="215"/>
      <c r="F239" s="215"/>
      <c r="G239" s="167"/>
      <c r="H239" s="215"/>
      <c r="I239" s="215"/>
      <c r="J239" s="70" t="s">
        <v>362</v>
      </c>
      <c r="K239" s="167"/>
      <c r="L239" s="167"/>
      <c r="M239" s="15"/>
      <c r="N239" s="16"/>
      <c r="O239" s="213"/>
      <c r="P239" s="16"/>
      <c r="Q239" s="228"/>
      <c r="R239" s="228"/>
      <c r="S239" s="228"/>
      <c r="T239" s="228"/>
      <c r="U239" s="191"/>
      <c r="V239" s="191"/>
      <c r="W239" s="191"/>
    </row>
    <row r="240" spans="1:23" x14ac:dyDescent="0.2">
      <c r="A240" s="70"/>
      <c r="B240" s="167"/>
      <c r="C240" s="214"/>
      <c r="D240" s="215"/>
      <c r="E240" s="215"/>
      <c r="F240" s="215"/>
      <c r="G240" s="167"/>
      <c r="H240" s="215"/>
      <c r="I240" s="215"/>
      <c r="J240" s="70" t="s">
        <v>361</v>
      </c>
      <c r="K240" s="167"/>
      <c r="L240" s="167"/>
      <c r="M240" s="15"/>
      <c r="N240" s="16"/>
      <c r="O240" s="213"/>
      <c r="P240" s="16"/>
      <c r="Q240" s="228"/>
      <c r="R240" s="228"/>
      <c r="S240" s="228"/>
      <c r="T240" s="228"/>
      <c r="U240" s="191"/>
      <c r="V240" s="191"/>
      <c r="W240" s="191"/>
    </row>
    <row r="241" spans="1:23" x14ac:dyDescent="0.2">
      <c r="A241" s="185"/>
      <c r="B241" s="167"/>
      <c r="C241" s="214"/>
      <c r="D241" s="215"/>
      <c r="E241" s="215"/>
      <c r="F241" s="215"/>
      <c r="G241" s="167"/>
      <c r="H241" s="215"/>
      <c r="I241" s="215"/>
      <c r="J241" s="70" t="s">
        <v>343</v>
      </c>
      <c r="K241" s="167"/>
      <c r="L241" s="167"/>
      <c r="M241" s="15"/>
      <c r="N241" s="16"/>
      <c r="O241" s="213"/>
      <c r="P241" s="16"/>
      <c r="Q241" s="228"/>
      <c r="R241" s="228"/>
      <c r="S241" s="228"/>
      <c r="T241" s="228"/>
      <c r="U241" s="191"/>
      <c r="V241" s="191"/>
      <c r="W241" s="191"/>
    </row>
    <row r="242" spans="1:23" x14ac:dyDescent="0.2">
      <c r="A242" s="185"/>
      <c r="B242" s="167"/>
      <c r="C242" s="214"/>
      <c r="D242" s="215"/>
      <c r="E242" s="215"/>
      <c r="F242" s="215"/>
      <c r="G242" s="167"/>
      <c r="H242" s="215"/>
      <c r="I242" s="215"/>
      <c r="J242" s="70" t="s">
        <v>367</v>
      </c>
      <c r="K242" s="167"/>
      <c r="L242" s="167"/>
      <c r="M242" s="15"/>
      <c r="N242" s="16"/>
      <c r="O242" s="213"/>
      <c r="P242" s="16"/>
      <c r="Q242" s="228"/>
      <c r="R242" s="228"/>
      <c r="S242" s="228"/>
      <c r="T242" s="228"/>
      <c r="U242" s="191"/>
      <c r="V242" s="191"/>
      <c r="W242" s="191"/>
    </row>
    <row r="243" spans="1:23" x14ac:dyDescent="0.2">
      <c r="A243" s="185"/>
      <c r="B243" s="167"/>
      <c r="C243" s="214"/>
      <c r="D243" s="215"/>
      <c r="E243" s="215"/>
      <c r="F243" s="215"/>
      <c r="G243" s="167"/>
      <c r="H243" s="215"/>
      <c r="I243" s="215"/>
      <c r="J243" s="70" t="s">
        <v>345</v>
      </c>
      <c r="K243" s="167"/>
      <c r="L243" s="167"/>
      <c r="M243" s="15"/>
      <c r="N243" s="16"/>
      <c r="O243" s="213"/>
      <c r="P243" s="16"/>
      <c r="Q243" s="228"/>
      <c r="R243" s="228"/>
      <c r="S243" s="228"/>
      <c r="T243" s="228"/>
      <c r="U243" s="191"/>
      <c r="V243" s="191"/>
      <c r="W243" s="191"/>
    </row>
    <row r="244" spans="1:23" x14ac:dyDescent="0.2">
      <c r="A244" s="185"/>
      <c r="B244" s="167"/>
      <c r="C244" s="214"/>
      <c r="D244" s="215"/>
      <c r="E244" s="215"/>
      <c r="F244" s="215"/>
      <c r="G244" s="167"/>
      <c r="H244" s="215"/>
      <c r="I244" s="215"/>
      <c r="J244" s="70" t="s">
        <v>340</v>
      </c>
      <c r="K244" s="167"/>
      <c r="L244" s="167"/>
      <c r="M244" s="15"/>
      <c r="N244" s="16"/>
      <c r="O244" s="213"/>
      <c r="P244" s="16"/>
      <c r="Q244" s="228"/>
      <c r="R244" s="228"/>
      <c r="S244" s="228"/>
      <c r="T244" s="228"/>
      <c r="U244" s="191"/>
      <c r="V244" s="191"/>
      <c r="W244" s="191"/>
    </row>
    <row r="245" spans="1:23" x14ac:dyDescent="0.2">
      <c r="A245" s="182"/>
      <c r="C245" s="198"/>
      <c r="D245" s="222"/>
      <c r="E245" s="222"/>
      <c r="F245" s="222"/>
      <c r="G245" s="15"/>
      <c r="H245" s="222"/>
      <c r="I245" s="24"/>
      <c r="J245" s="217"/>
      <c r="K245" s="167"/>
      <c r="L245" s="167"/>
      <c r="M245" s="15"/>
      <c r="N245" s="16"/>
      <c r="O245" s="213"/>
      <c r="P245" s="16"/>
      <c r="Q245" s="222"/>
      <c r="R245" s="222"/>
      <c r="S245" s="222"/>
      <c r="T245" s="222"/>
      <c r="U245" s="191"/>
      <c r="V245" s="191"/>
      <c r="W245" s="191"/>
    </row>
    <row r="246" spans="1:23" x14ac:dyDescent="0.2">
      <c r="A246" s="15" t="s">
        <v>152</v>
      </c>
      <c r="C246" s="198"/>
      <c r="D246" s="205"/>
      <c r="E246" s="205"/>
      <c r="F246" s="205"/>
      <c r="G246" s="15"/>
      <c r="H246" s="205"/>
      <c r="I246" s="24"/>
      <c r="K246" s="15"/>
      <c r="L246" s="4"/>
      <c r="M246" s="15"/>
      <c r="N246" s="16"/>
      <c r="O246" s="198"/>
      <c r="P246" s="16"/>
      <c r="Q246" s="205"/>
      <c r="R246" s="205"/>
      <c r="S246" s="205"/>
      <c r="T246" s="205"/>
      <c r="U246" s="191"/>
      <c r="V246" s="191"/>
      <c r="W246" s="191"/>
    </row>
    <row r="247" spans="1:23" x14ac:dyDescent="0.2">
      <c r="A247" s="15"/>
      <c r="C247" s="198"/>
      <c r="D247" s="205"/>
      <c r="E247" s="205"/>
      <c r="F247" s="205"/>
      <c r="G247" s="15"/>
      <c r="H247" s="205"/>
      <c r="I247" s="24"/>
      <c r="K247" s="15"/>
      <c r="L247" s="4"/>
      <c r="M247" s="15"/>
      <c r="N247" s="16"/>
      <c r="O247" s="198"/>
      <c r="P247" s="16"/>
      <c r="Q247" s="205"/>
      <c r="R247" s="205"/>
      <c r="S247" s="205"/>
      <c r="T247" s="205"/>
      <c r="U247" s="176"/>
      <c r="V247" s="176"/>
      <c r="W247" s="176"/>
    </row>
    <row r="248" spans="1:23" x14ac:dyDescent="0.2">
      <c r="A248" s="15"/>
      <c r="C248" s="198"/>
      <c r="D248" s="205"/>
      <c r="E248" s="205"/>
      <c r="F248" s="205"/>
      <c r="G248" s="15"/>
      <c r="H248" s="205"/>
      <c r="I248" s="24"/>
      <c r="K248" s="15"/>
      <c r="L248" s="4"/>
      <c r="M248" s="15"/>
      <c r="N248" s="16"/>
      <c r="O248" s="198"/>
      <c r="P248" s="16"/>
      <c r="Q248" s="205"/>
      <c r="R248" s="205"/>
      <c r="S248" s="205"/>
      <c r="T248" s="205"/>
      <c r="U248" s="183"/>
      <c r="V248" s="183"/>
      <c r="W248" s="183"/>
    </row>
    <row r="249" spans="1:23" ht="16.5" x14ac:dyDescent="0.25">
      <c r="A249" s="69" t="s">
        <v>79</v>
      </c>
      <c r="C249" s="198"/>
      <c r="D249" s="205"/>
      <c r="E249" s="205"/>
      <c r="F249" s="205"/>
      <c r="G249" s="15"/>
      <c r="H249" s="205"/>
      <c r="I249" s="24"/>
      <c r="K249" s="15"/>
      <c r="L249" s="4"/>
      <c r="M249" s="15"/>
      <c r="N249" s="16"/>
      <c r="O249" s="198"/>
      <c r="P249" s="16"/>
      <c r="Q249" s="205"/>
      <c r="R249" s="205"/>
      <c r="S249" s="205"/>
      <c r="T249" s="205"/>
      <c r="U249" s="175"/>
      <c r="V249" s="175"/>
      <c r="W249" s="175"/>
    </row>
    <row r="250" spans="1:23" x14ac:dyDescent="0.2">
      <c r="A250" s="70" t="s">
        <v>80</v>
      </c>
      <c r="C250" s="198"/>
      <c r="D250" s="205"/>
      <c r="E250" s="205"/>
      <c r="F250" s="205"/>
      <c r="G250" s="15"/>
      <c r="H250" s="205"/>
      <c r="I250" s="24"/>
      <c r="K250" s="15"/>
      <c r="L250" s="4"/>
      <c r="M250" s="15"/>
      <c r="N250" s="16"/>
      <c r="O250" s="198"/>
      <c r="P250" s="16"/>
      <c r="Q250" s="205"/>
      <c r="R250" s="205"/>
      <c r="S250" s="205"/>
      <c r="T250" s="205"/>
      <c r="U250" s="183"/>
      <c r="V250" s="183"/>
      <c r="W250" s="183"/>
    </row>
    <row r="251" spans="1:23" x14ac:dyDescent="0.2">
      <c r="A251" s="3" t="s">
        <v>81</v>
      </c>
      <c r="C251" s="198"/>
      <c r="D251" s="205"/>
      <c r="E251" s="205"/>
      <c r="F251" s="205"/>
      <c r="G251" s="15"/>
      <c r="H251" s="205"/>
      <c r="I251" s="24"/>
      <c r="K251" s="15"/>
      <c r="L251" s="4"/>
      <c r="M251" s="15"/>
      <c r="N251" s="16"/>
      <c r="O251" s="198"/>
      <c r="P251" s="16"/>
      <c r="Q251" s="205"/>
      <c r="R251" s="205"/>
      <c r="S251" s="205"/>
      <c r="T251" s="205"/>
      <c r="U251" s="183"/>
      <c r="V251" s="183"/>
      <c r="W251" s="183"/>
    </row>
    <row r="252" spans="1:23" x14ac:dyDescent="0.2">
      <c r="A252" s="3" t="s">
        <v>86</v>
      </c>
      <c r="C252" s="198"/>
      <c r="D252" s="205"/>
      <c r="E252" s="205"/>
      <c r="F252" s="205"/>
      <c r="G252" s="15"/>
      <c r="H252" s="205"/>
      <c r="I252" s="24"/>
      <c r="K252" s="15"/>
      <c r="L252" s="4"/>
      <c r="M252" s="15"/>
      <c r="N252" s="16"/>
      <c r="O252" s="198"/>
      <c r="P252" s="16"/>
      <c r="Q252" s="205"/>
      <c r="R252" s="205"/>
      <c r="S252" s="205"/>
      <c r="T252" s="205"/>
      <c r="U252" s="183"/>
      <c r="V252" s="183"/>
      <c r="W252" s="183"/>
    </row>
    <row r="253" spans="1:23" x14ac:dyDescent="0.2">
      <c r="A253" s="15" t="s">
        <v>96</v>
      </c>
      <c r="C253" s="198"/>
      <c r="D253" s="205"/>
      <c r="E253" s="205"/>
      <c r="F253" s="205"/>
      <c r="G253" s="15"/>
      <c r="H253" s="205"/>
      <c r="I253" s="24"/>
      <c r="K253" s="15"/>
      <c r="L253" s="4"/>
      <c r="M253" s="15"/>
      <c r="N253" s="16"/>
      <c r="O253" s="198"/>
      <c r="P253" s="16"/>
      <c r="Q253" s="205"/>
      <c r="R253" s="205"/>
      <c r="S253" s="205"/>
      <c r="T253" s="205"/>
      <c r="U253" s="183"/>
      <c r="V253" s="183"/>
      <c r="W253" s="183"/>
    </row>
    <row r="254" spans="1:23" x14ac:dyDescent="0.2">
      <c r="A254" s="15"/>
      <c r="C254" s="198"/>
      <c r="D254" s="205"/>
      <c r="E254" s="205"/>
      <c r="F254" s="205"/>
      <c r="G254" s="15"/>
      <c r="H254" s="205"/>
      <c r="I254" s="24"/>
      <c r="K254" s="15"/>
      <c r="L254" s="4"/>
      <c r="M254" s="15"/>
      <c r="N254" s="16"/>
      <c r="O254" s="198"/>
      <c r="P254" s="16"/>
      <c r="Q254" s="205"/>
      <c r="R254" s="205"/>
      <c r="S254" s="205"/>
      <c r="T254" s="205"/>
      <c r="U254" s="183"/>
      <c r="V254" s="183"/>
      <c r="W254" s="183"/>
    </row>
    <row r="255" spans="1:23" ht="15" x14ac:dyDescent="0.25">
      <c r="A255" s="15" t="s">
        <v>82</v>
      </c>
      <c r="C255" s="198"/>
      <c r="D255" s="205"/>
      <c r="E255" s="205"/>
      <c r="F255" s="205"/>
      <c r="G255" s="15"/>
      <c r="H255" s="205"/>
      <c r="I255" s="24"/>
      <c r="K255" s="15"/>
      <c r="L255" s="4"/>
      <c r="M255" s="15"/>
      <c r="N255" s="16"/>
      <c r="O255" s="198"/>
      <c r="P255" s="16"/>
      <c r="Q255" s="205"/>
      <c r="R255" s="205"/>
      <c r="S255" s="205"/>
      <c r="T255" s="205"/>
      <c r="U255" s="183"/>
      <c r="V255" s="183"/>
      <c r="W255" s="183"/>
    </row>
    <row r="256" spans="1:23" x14ac:dyDescent="0.2">
      <c r="A256" s="15"/>
      <c r="C256" s="198"/>
      <c r="D256" s="205"/>
      <c r="E256" s="205"/>
      <c r="F256" s="205"/>
      <c r="G256" s="15"/>
      <c r="H256" s="205"/>
      <c r="I256" s="24"/>
      <c r="K256" s="15"/>
      <c r="L256" s="4"/>
      <c r="M256" s="15"/>
      <c r="N256" s="16"/>
      <c r="O256" s="198"/>
      <c r="P256" s="16"/>
      <c r="Q256" s="205"/>
      <c r="R256" s="205"/>
      <c r="S256" s="205"/>
      <c r="T256" s="205"/>
      <c r="U256" s="199"/>
      <c r="V256" s="199"/>
      <c r="W256" s="199"/>
    </row>
    <row r="257" spans="1:23" x14ac:dyDescent="0.2">
      <c r="A257" s="71" t="s">
        <v>83</v>
      </c>
      <c r="C257" s="198"/>
      <c r="D257" s="205"/>
      <c r="E257" s="205"/>
      <c r="F257" s="205"/>
      <c r="G257" s="15"/>
      <c r="H257" s="205"/>
      <c r="I257" s="24"/>
      <c r="K257" s="15"/>
      <c r="L257" s="4"/>
      <c r="M257" s="15"/>
      <c r="N257" s="16"/>
      <c r="O257" s="198"/>
      <c r="P257" s="16"/>
      <c r="Q257" s="205"/>
      <c r="R257" s="205"/>
      <c r="S257" s="205"/>
      <c r="T257" s="205"/>
      <c r="U257" s="183"/>
      <c r="V257" s="183"/>
      <c r="W257" s="183"/>
    </row>
    <row r="258" spans="1:23" x14ac:dyDescent="0.2">
      <c r="A258" s="71" t="s">
        <v>84</v>
      </c>
      <c r="C258" s="198"/>
      <c r="D258" s="205"/>
      <c r="E258" s="205"/>
      <c r="F258" s="205"/>
      <c r="G258" s="15"/>
      <c r="H258" s="205"/>
      <c r="I258" s="24"/>
      <c r="K258" s="15"/>
      <c r="L258" s="4"/>
      <c r="M258" s="15"/>
      <c r="N258" s="16"/>
      <c r="O258" s="198"/>
      <c r="P258" s="16"/>
      <c r="Q258" s="205"/>
      <c r="R258" s="205"/>
      <c r="S258" s="205"/>
      <c r="T258" s="205"/>
      <c r="U258" s="183"/>
      <c r="V258" s="183"/>
      <c r="W258" s="183"/>
    </row>
    <row r="259" spans="1:23" x14ac:dyDescent="0.2">
      <c r="A259" s="71" t="s">
        <v>85</v>
      </c>
      <c r="C259" s="198"/>
      <c r="D259" s="205"/>
      <c r="E259" s="205"/>
      <c r="F259" s="205"/>
      <c r="G259" s="15"/>
      <c r="H259" s="205"/>
      <c r="I259" s="24"/>
      <c r="K259" s="15"/>
      <c r="L259" s="4"/>
      <c r="M259" s="15"/>
      <c r="N259" s="16"/>
      <c r="O259" s="198"/>
      <c r="P259" s="16"/>
      <c r="Q259" s="205"/>
      <c r="R259" s="205"/>
      <c r="S259" s="205"/>
      <c r="T259" s="205"/>
      <c r="U259" s="183"/>
      <c r="V259" s="183"/>
      <c r="W259" s="183"/>
    </row>
  </sheetData>
  <sheetProtection selectLockedCells="1" selectUnlockedCells="1"/>
  <mergeCells count="106">
    <mergeCell ref="N125:P125"/>
    <mergeCell ref="O135:P135"/>
    <mergeCell ref="O18:W18"/>
    <mergeCell ref="R108:S108"/>
    <mergeCell ref="O99:P99"/>
    <mergeCell ref="N71:P71"/>
    <mergeCell ref="O98:P98"/>
    <mergeCell ref="N88:P88"/>
    <mergeCell ref="R140:S140"/>
    <mergeCell ref="T140:U140"/>
    <mergeCell ref="V140:W140"/>
    <mergeCell ref="O136:P136"/>
    <mergeCell ref="R124:S124"/>
    <mergeCell ref="V54:W54"/>
    <mergeCell ref="O65:P65"/>
    <mergeCell ref="R54:S54"/>
    <mergeCell ref="N55:P55"/>
    <mergeCell ref="T54:U54"/>
    <mergeCell ref="O66:P66"/>
    <mergeCell ref="V70:W70"/>
    <mergeCell ref="T108:U108"/>
    <mergeCell ref="V108:W108"/>
    <mergeCell ref="N109:P109"/>
    <mergeCell ref="O119:P119"/>
    <mergeCell ref="F124:G124"/>
    <mergeCell ref="H124:I124"/>
    <mergeCell ref="J124:K124"/>
    <mergeCell ref="O42:P42"/>
    <mergeCell ref="R70:S70"/>
    <mergeCell ref="O8:W8"/>
    <mergeCell ref="O9:W9"/>
    <mergeCell ref="D19:F19"/>
    <mergeCell ref="D20:F20"/>
    <mergeCell ref="D13:F13"/>
    <mergeCell ref="D8:F8"/>
    <mergeCell ref="O11:W11"/>
    <mergeCell ref="O17:W17"/>
    <mergeCell ref="D9:F9"/>
    <mergeCell ref="O19:W19"/>
    <mergeCell ref="O13:W13"/>
    <mergeCell ref="D15:F15"/>
    <mergeCell ref="O12:W12"/>
    <mergeCell ref="D10:F10"/>
    <mergeCell ref="D17:F17"/>
    <mergeCell ref="D11:F11"/>
    <mergeCell ref="D12:F12"/>
    <mergeCell ref="O14:W14"/>
    <mergeCell ref="T87:U87"/>
    <mergeCell ref="T70:U70"/>
    <mergeCell ref="D21:F21"/>
    <mergeCell ref="O82:P82"/>
    <mergeCell ref="O81:P81"/>
    <mergeCell ref="O41:P41"/>
    <mergeCell ref="J30:K30"/>
    <mergeCell ref="T30:U30"/>
    <mergeCell ref="N31:P31"/>
    <mergeCell ref="R30:S30"/>
    <mergeCell ref="H30:I30"/>
    <mergeCell ref="V30:W30"/>
    <mergeCell ref="B31:D31"/>
    <mergeCell ref="O21:W21"/>
    <mergeCell ref="O20:W20"/>
    <mergeCell ref="O15:W15"/>
    <mergeCell ref="B125:D125"/>
    <mergeCell ref="C135:D135"/>
    <mergeCell ref="C120:D120"/>
    <mergeCell ref="B55:D55"/>
    <mergeCell ref="F54:G54"/>
    <mergeCell ref="F87:G87"/>
    <mergeCell ref="C119:D119"/>
    <mergeCell ref="H87:I87"/>
    <mergeCell ref="B109:D109"/>
    <mergeCell ref="B71:D71"/>
    <mergeCell ref="H54:I54"/>
    <mergeCell ref="J54:K54"/>
    <mergeCell ref="V124:W124"/>
    <mergeCell ref="V87:W87"/>
    <mergeCell ref="T124:U124"/>
    <mergeCell ref="D18:F18"/>
    <mergeCell ref="F70:G70"/>
    <mergeCell ref="O120:P120"/>
    <mergeCell ref="R87:S87"/>
    <mergeCell ref="C136:D136"/>
    <mergeCell ref="A22:B22"/>
    <mergeCell ref="F30:G30"/>
    <mergeCell ref="D14:F14"/>
    <mergeCell ref="C152:D152"/>
    <mergeCell ref="D16:F16"/>
    <mergeCell ref="F140:G140"/>
    <mergeCell ref="H140:I140"/>
    <mergeCell ref="J140:K140"/>
    <mergeCell ref="B141:D141"/>
    <mergeCell ref="C151:D151"/>
    <mergeCell ref="C41:D41"/>
    <mergeCell ref="C66:D66"/>
    <mergeCell ref="F108:G108"/>
    <mergeCell ref="H108:I108"/>
    <mergeCell ref="J108:K108"/>
    <mergeCell ref="B88:D88"/>
    <mergeCell ref="C98:D98"/>
    <mergeCell ref="C99:D99"/>
    <mergeCell ref="J87:K87"/>
    <mergeCell ref="H70:I70"/>
    <mergeCell ref="J70:K70"/>
    <mergeCell ref="C82:D82"/>
    <mergeCell ref="C81:D81"/>
  </mergeCells>
  <conditionalFormatting sqref="P160 D44:D50 P44:P50 M18 M16 M9:M10">
    <cfRule type="cellIs" dxfId="62" priority="623" operator="between">
      <formula>4.75</formula>
      <formula>5.05</formula>
    </cfRule>
    <cfRule type="cellIs" dxfId="61" priority="624" operator="lessThan">
      <formula>4.75</formula>
    </cfRule>
    <cfRule type="cellIs" dxfId="60" priority="625" operator="greaterThan">
      <formula>5.05</formula>
    </cfRule>
  </conditionalFormatting>
  <conditionalFormatting sqref="A80 M114 M118 A89:A97 A115:A118 A110:A113">
    <cfRule type="colorScale" priority="619">
      <colorScale>
        <cfvo type="num" val="2"/>
        <cfvo type="num" val="7.5"/>
        <color theme="9" tint="0.39997558519241921"/>
        <color rgb="FF99FF66"/>
      </colorScale>
    </cfRule>
  </conditionalFormatting>
  <conditionalFormatting sqref="D84:D86">
    <cfRule type="cellIs" dxfId="59" priority="620" operator="between">
      <formula>4.75</formula>
      <formula>5.05</formula>
    </cfRule>
    <cfRule type="cellIs" dxfId="58" priority="621" operator="lessThan">
      <formula>4.75</formula>
    </cfRule>
    <cfRule type="cellIs" dxfId="57" priority="622" operator="greaterThan">
      <formula>5.05</formula>
    </cfRule>
  </conditionalFormatting>
  <conditionalFormatting sqref="A34">
    <cfRule type="colorScale" priority="618">
      <colorScale>
        <cfvo type="num" val="2"/>
        <cfvo type="num" val="7.5"/>
        <color theme="9" tint="0.39997558519241921"/>
        <color rgb="FF99FF66"/>
      </colorScale>
    </cfRule>
  </conditionalFormatting>
  <conditionalFormatting sqref="A33">
    <cfRule type="colorScale" priority="617">
      <colorScale>
        <cfvo type="num" val="2"/>
        <cfvo type="num" val="7.5"/>
        <color theme="9" tint="0.39997558519241921"/>
        <color rgb="FF99FF66"/>
      </colorScale>
    </cfRule>
  </conditionalFormatting>
  <conditionalFormatting sqref="A35">
    <cfRule type="colorScale" priority="616">
      <colorScale>
        <cfvo type="num" val="2"/>
        <cfvo type="num" val="7.5"/>
        <color theme="9" tint="0.39997558519241921"/>
        <color rgb="FF99FF66"/>
      </colorScale>
    </cfRule>
  </conditionalFormatting>
  <conditionalFormatting sqref="A38">
    <cfRule type="colorScale" priority="615">
      <colorScale>
        <cfvo type="num" val="2"/>
        <cfvo type="num" val="7.5"/>
        <color theme="9" tint="0.39997558519241921"/>
        <color rgb="FF99FF66"/>
      </colorScale>
    </cfRule>
  </conditionalFormatting>
  <conditionalFormatting sqref="A37">
    <cfRule type="colorScale" priority="614">
      <colorScale>
        <cfvo type="num" val="2"/>
        <cfvo type="num" val="7.5"/>
        <color theme="9" tint="0.39997558519241921"/>
        <color rgb="FF99FF66"/>
      </colorScale>
    </cfRule>
  </conditionalFormatting>
  <conditionalFormatting sqref="A39">
    <cfRule type="colorScale" priority="613">
      <colorScale>
        <cfvo type="num" val="2"/>
        <cfvo type="num" val="7.5"/>
        <color theme="9" tint="0.39997558519241921"/>
        <color rgb="FF99FF66"/>
      </colorScale>
    </cfRule>
  </conditionalFormatting>
  <conditionalFormatting sqref="A36">
    <cfRule type="colorScale" priority="612">
      <colorScale>
        <cfvo type="num" val="2"/>
        <cfvo type="num" val="7.5"/>
        <color theme="9" tint="0.39997558519241921"/>
        <color rgb="FF99FF66"/>
      </colorScale>
    </cfRule>
  </conditionalFormatting>
  <conditionalFormatting sqref="A40">
    <cfRule type="colorScale" priority="611">
      <colorScale>
        <cfvo type="num" val="2"/>
        <cfvo type="num" val="7.5"/>
        <color theme="9" tint="0.39997558519241921"/>
        <color rgb="FF99FF66"/>
      </colorScale>
    </cfRule>
  </conditionalFormatting>
  <conditionalFormatting sqref="A32">
    <cfRule type="colorScale" priority="610">
      <colorScale>
        <cfvo type="num" val="2"/>
        <cfvo type="num" val="7.5"/>
        <color theme="9" tint="0.39997558519241921"/>
        <color rgb="FF99FF66"/>
      </colorScale>
    </cfRule>
  </conditionalFormatting>
  <conditionalFormatting sqref="D68">
    <cfRule type="cellIs" dxfId="56" priority="607" operator="between">
      <formula>4.75</formula>
      <formula>5.05</formula>
    </cfRule>
    <cfRule type="cellIs" dxfId="55" priority="608" operator="lessThan">
      <formula>4.75</formula>
    </cfRule>
    <cfRule type="cellIs" dxfId="54" priority="609" operator="greaterThan">
      <formula>5.05</formula>
    </cfRule>
  </conditionalFormatting>
  <conditionalFormatting sqref="A56">
    <cfRule type="colorScale" priority="606">
      <colorScale>
        <cfvo type="num" val="2"/>
        <cfvo type="num" val="7.5"/>
        <color theme="9" tint="0.39997558519241921"/>
        <color rgb="FF99FF66"/>
      </colorScale>
    </cfRule>
  </conditionalFormatting>
  <conditionalFormatting sqref="A57">
    <cfRule type="colorScale" priority="605">
      <colorScale>
        <cfvo type="num" val="2"/>
        <cfvo type="num" val="7.5"/>
        <color theme="9" tint="0.39997558519241921"/>
        <color rgb="FF99FF66"/>
      </colorScale>
    </cfRule>
  </conditionalFormatting>
  <conditionalFormatting sqref="A64">
    <cfRule type="colorScale" priority="603">
      <colorScale>
        <cfvo type="num" val="2"/>
        <cfvo type="num" val="7.5"/>
        <color theme="9" tint="0.39997558519241921"/>
        <color rgb="FF99FF66"/>
      </colorScale>
    </cfRule>
  </conditionalFormatting>
  <conditionalFormatting sqref="A61">
    <cfRule type="colorScale" priority="602">
      <colorScale>
        <cfvo type="num" val="2"/>
        <cfvo type="num" val="7.5"/>
        <color theme="9" tint="0.39997558519241921"/>
        <color rgb="FF99FF66"/>
      </colorScale>
    </cfRule>
  </conditionalFormatting>
  <conditionalFormatting sqref="A60">
    <cfRule type="colorScale" priority="601">
      <colorScale>
        <cfvo type="num" val="2"/>
        <cfvo type="num" val="7.5"/>
        <color theme="9" tint="0.39997558519241921"/>
        <color rgb="FF99FF66"/>
      </colorScale>
    </cfRule>
  </conditionalFormatting>
  <conditionalFormatting sqref="M32">
    <cfRule type="colorScale" priority="600">
      <colorScale>
        <cfvo type="num" val="2"/>
        <cfvo type="num" val="7.5"/>
        <color theme="9" tint="0.39997558519241921"/>
        <color rgb="FF99FF66"/>
      </colorScale>
    </cfRule>
  </conditionalFormatting>
  <conditionalFormatting sqref="M33">
    <cfRule type="colorScale" priority="599">
      <colorScale>
        <cfvo type="num" val="2"/>
        <cfvo type="num" val="7.5"/>
        <color theme="9" tint="0.39997558519241921"/>
        <color rgb="FF99FF66"/>
      </colorScale>
    </cfRule>
  </conditionalFormatting>
  <conditionalFormatting sqref="M36">
    <cfRule type="colorScale" priority="598">
      <colorScale>
        <cfvo type="num" val="2"/>
        <cfvo type="num" val="7.5"/>
        <color theme="9" tint="0.39997558519241921"/>
        <color rgb="FF99FF66"/>
      </colorScale>
    </cfRule>
  </conditionalFormatting>
  <conditionalFormatting sqref="M34">
    <cfRule type="colorScale" priority="597">
      <colorScale>
        <cfvo type="num" val="2"/>
        <cfvo type="num" val="7.5"/>
        <color theme="9" tint="0.39997558519241921"/>
        <color rgb="FF99FF66"/>
      </colorScale>
    </cfRule>
  </conditionalFormatting>
  <conditionalFormatting sqref="M35">
    <cfRule type="colorScale" priority="596">
      <colorScale>
        <cfvo type="num" val="2"/>
        <cfvo type="num" val="7.5"/>
        <color theme="9" tint="0.39997558519241921"/>
        <color rgb="FF99FF66"/>
      </colorScale>
    </cfRule>
  </conditionalFormatting>
  <conditionalFormatting sqref="M37">
    <cfRule type="colorScale" priority="595">
      <colorScale>
        <cfvo type="num" val="2"/>
        <cfvo type="num" val="7.5"/>
        <color theme="9" tint="0.39997558519241921"/>
        <color rgb="FF99FF66"/>
      </colorScale>
    </cfRule>
  </conditionalFormatting>
  <conditionalFormatting sqref="M39">
    <cfRule type="colorScale" priority="594">
      <colorScale>
        <cfvo type="num" val="2"/>
        <cfvo type="num" val="7.5"/>
        <color theme="9" tint="0.39997558519241921"/>
        <color rgb="FF99FF66"/>
      </colorScale>
    </cfRule>
  </conditionalFormatting>
  <conditionalFormatting sqref="M38">
    <cfRule type="colorScale" priority="593">
      <colorScale>
        <cfvo type="num" val="2"/>
        <cfvo type="num" val="7.5"/>
        <color theme="9" tint="0.39997558519241921"/>
        <color rgb="FF99FF66"/>
      </colorScale>
    </cfRule>
  </conditionalFormatting>
  <conditionalFormatting sqref="M40">
    <cfRule type="colorScale" priority="592">
      <colorScale>
        <cfvo type="num" val="2"/>
        <cfvo type="num" val="7.5"/>
        <color theme="9" tint="0.39997558519241921"/>
        <color rgb="FF99FF66"/>
      </colorScale>
    </cfRule>
  </conditionalFormatting>
  <conditionalFormatting sqref="M41">
    <cfRule type="colorScale" priority="591">
      <colorScale>
        <cfvo type="num" val="2"/>
        <cfvo type="num" val="7.5"/>
        <color theme="9" tint="0.39997558519241921"/>
        <color rgb="FF99FF66"/>
      </colorScale>
    </cfRule>
  </conditionalFormatting>
  <conditionalFormatting sqref="P68">
    <cfRule type="cellIs" dxfId="53" priority="588" operator="between">
      <formula>4.75</formula>
      <formula>5.05</formula>
    </cfRule>
    <cfRule type="cellIs" dxfId="52" priority="589" operator="lessThan">
      <formula>4.75</formula>
    </cfRule>
    <cfRule type="cellIs" dxfId="51" priority="590" operator="greaterThan">
      <formula>5.05</formula>
    </cfRule>
  </conditionalFormatting>
  <conditionalFormatting sqref="M60">
    <cfRule type="colorScale" priority="587">
      <colorScale>
        <cfvo type="num" val="2"/>
        <cfvo type="num" val="7.5"/>
        <color theme="9" tint="0.39997558519241921"/>
        <color rgb="FF99FF66"/>
      </colorScale>
    </cfRule>
  </conditionalFormatting>
  <conditionalFormatting sqref="M57">
    <cfRule type="colorScale" priority="586">
      <colorScale>
        <cfvo type="num" val="2"/>
        <cfvo type="num" val="7.5"/>
        <color theme="9" tint="0.39997558519241921"/>
        <color rgb="FF99FF66"/>
      </colorScale>
    </cfRule>
  </conditionalFormatting>
  <conditionalFormatting sqref="M61">
    <cfRule type="colorScale" priority="585">
      <colorScale>
        <cfvo type="num" val="2"/>
        <cfvo type="num" val="7.5"/>
        <color theme="9" tint="0.39997558519241921"/>
        <color rgb="FF99FF66"/>
      </colorScale>
    </cfRule>
  </conditionalFormatting>
  <conditionalFormatting sqref="M59">
    <cfRule type="colorScale" priority="584">
      <colorScale>
        <cfvo type="num" val="2"/>
        <cfvo type="num" val="7.5"/>
        <color theme="9" tint="0.39997558519241921"/>
        <color rgb="FF99FF66"/>
      </colorScale>
    </cfRule>
  </conditionalFormatting>
  <conditionalFormatting sqref="M58">
    <cfRule type="colorScale" priority="583">
      <colorScale>
        <cfvo type="num" val="2"/>
        <cfvo type="num" val="7.5"/>
        <color theme="9" tint="0.39997558519241921"/>
        <color rgb="FF99FF66"/>
      </colorScale>
    </cfRule>
  </conditionalFormatting>
  <conditionalFormatting sqref="M63">
    <cfRule type="colorScale" priority="582">
      <colorScale>
        <cfvo type="num" val="2"/>
        <cfvo type="num" val="7.5"/>
        <color theme="9" tint="0.39997558519241921"/>
        <color rgb="FF99FF66"/>
      </colorScale>
    </cfRule>
  </conditionalFormatting>
  <conditionalFormatting sqref="M64">
    <cfRule type="colorScale" priority="581">
      <colorScale>
        <cfvo type="num" val="2"/>
        <cfvo type="num" val="7.5"/>
        <color theme="9" tint="0.39997558519241921"/>
        <color rgb="FF99FF66"/>
      </colorScale>
    </cfRule>
  </conditionalFormatting>
  <conditionalFormatting sqref="M62">
    <cfRule type="colorScale" priority="580">
      <colorScale>
        <cfvo type="num" val="2"/>
        <cfvo type="num" val="7.5"/>
        <color theme="9" tint="0.39997558519241921"/>
        <color rgb="FF99FF66"/>
      </colorScale>
    </cfRule>
  </conditionalFormatting>
  <conditionalFormatting sqref="A72">
    <cfRule type="colorScale" priority="579">
      <colorScale>
        <cfvo type="num" val="2"/>
        <cfvo type="num" val="7.5"/>
        <color theme="9" tint="0.39997558519241921"/>
        <color rgb="FF99FF66"/>
      </colorScale>
    </cfRule>
  </conditionalFormatting>
  <conditionalFormatting sqref="A74">
    <cfRule type="colorScale" priority="578">
      <colorScale>
        <cfvo type="num" val="2"/>
        <cfvo type="num" val="7.5"/>
        <color theme="9" tint="0.39997558519241921"/>
        <color rgb="FF99FF66"/>
      </colorScale>
    </cfRule>
  </conditionalFormatting>
  <conditionalFormatting sqref="A75">
    <cfRule type="colorScale" priority="577">
      <colorScale>
        <cfvo type="num" val="2"/>
        <cfvo type="num" val="7.5"/>
        <color theme="9" tint="0.39997558519241921"/>
        <color rgb="FF99FF66"/>
      </colorScale>
    </cfRule>
  </conditionalFormatting>
  <conditionalFormatting sqref="A76">
    <cfRule type="colorScale" priority="576">
      <colorScale>
        <cfvo type="num" val="2"/>
        <cfvo type="num" val="7.5"/>
        <color theme="9" tint="0.39997558519241921"/>
        <color rgb="FF99FF66"/>
      </colorScale>
    </cfRule>
  </conditionalFormatting>
  <conditionalFormatting sqref="A79">
    <cfRule type="colorScale" priority="575">
      <colorScale>
        <cfvo type="num" val="2"/>
        <cfvo type="num" val="7.5"/>
        <color theme="9" tint="0.39997558519241921"/>
        <color rgb="FF99FF66"/>
      </colorScale>
    </cfRule>
  </conditionalFormatting>
  <conditionalFormatting sqref="A78">
    <cfRule type="colorScale" priority="574">
      <colorScale>
        <cfvo type="num" val="2"/>
        <cfvo type="num" val="7.5"/>
        <color theme="9" tint="0.39997558519241921"/>
        <color rgb="FF99FF66"/>
      </colorScale>
    </cfRule>
  </conditionalFormatting>
  <conditionalFormatting sqref="A73">
    <cfRule type="colorScale" priority="573">
      <colorScale>
        <cfvo type="num" val="2"/>
        <cfvo type="num" val="7.5"/>
        <color theme="9" tint="0.39997558519241921"/>
        <color rgb="FF99FF66"/>
      </colorScale>
    </cfRule>
  </conditionalFormatting>
  <conditionalFormatting sqref="A56">
    <cfRule type="colorScale" priority="572">
      <colorScale>
        <cfvo type="num" val="2"/>
        <cfvo type="num" val="7.5"/>
        <color theme="9" tint="0.39997558519241921"/>
        <color rgb="FF99FF66"/>
      </colorScale>
    </cfRule>
  </conditionalFormatting>
  <conditionalFormatting sqref="A57">
    <cfRule type="colorScale" priority="571">
      <colorScale>
        <cfvo type="num" val="2"/>
        <cfvo type="num" val="7.5"/>
        <color theme="9" tint="0.39997558519241921"/>
        <color rgb="FF99FF66"/>
      </colorScale>
    </cfRule>
  </conditionalFormatting>
  <conditionalFormatting sqref="A64">
    <cfRule type="colorScale" priority="569">
      <colorScale>
        <cfvo type="num" val="2"/>
        <cfvo type="num" val="7.5"/>
        <color theme="9" tint="0.39997558519241921"/>
        <color rgb="FF99FF66"/>
      </colorScale>
    </cfRule>
  </conditionalFormatting>
  <conditionalFormatting sqref="A78">
    <cfRule type="colorScale" priority="567">
      <colorScale>
        <cfvo type="num" val="2"/>
        <cfvo type="num" val="7.5"/>
        <color theme="9" tint="0.39997558519241921"/>
        <color rgb="FF99FF66"/>
      </colorScale>
    </cfRule>
  </conditionalFormatting>
  <conditionalFormatting sqref="M63">
    <cfRule type="colorScale" priority="565">
      <colorScale>
        <cfvo type="num" val="2"/>
        <cfvo type="num" val="7.5"/>
        <color theme="9" tint="0.39997558519241921"/>
        <color rgb="FF99FF66"/>
      </colorScale>
    </cfRule>
  </conditionalFormatting>
  <conditionalFormatting sqref="M58">
    <cfRule type="colorScale" priority="566">
      <colorScale>
        <cfvo type="num" val="2"/>
        <cfvo type="num" val="7.5"/>
        <color theme="9" tint="0.39997558519241921"/>
        <color rgb="FF99FF66"/>
      </colorScale>
    </cfRule>
  </conditionalFormatting>
  <conditionalFormatting sqref="M60">
    <cfRule type="colorScale" priority="564">
      <colorScale>
        <cfvo type="num" val="2"/>
        <cfvo type="num" val="7.5"/>
        <color theme="9" tint="0.39997558519241921"/>
        <color rgb="FF99FF66"/>
      </colorScale>
    </cfRule>
  </conditionalFormatting>
  <conditionalFormatting sqref="M57">
    <cfRule type="colorScale" priority="563">
      <colorScale>
        <cfvo type="num" val="2"/>
        <cfvo type="num" val="7.5"/>
        <color theme="9" tint="0.39997558519241921"/>
        <color rgb="FF99FF66"/>
      </colorScale>
    </cfRule>
  </conditionalFormatting>
  <conditionalFormatting sqref="M61">
    <cfRule type="colorScale" priority="562">
      <colorScale>
        <cfvo type="num" val="2"/>
        <cfvo type="num" val="7.5"/>
        <color theme="9" tint="0.39997558519241921"/>
        <color rgb="FF99FF66"/>
      </colorScale>
    </cfRule>
  </conditionalFormatting>
  <conditionalFormatting sqref="M59">
    <cfRule type="colorScale" priority="561">
      <colorScale>
        <cfvo type="num" val="2"/>
        <cfvo type="num" val="7.5"/>
        <color theme="9" tint="0.39997558519241921"/>
        <color rgb="FF99FF66"/>
      </colorScale>
    </cfRule>
  </conditionalFormatting>
  <conditionalFormatting sqref="M58">
    <cfRule type="colorScale" priority="560">
      <colorScale>
        <cfvo type="num" val="2"/>
        <cfvo type="num" val="7.5"/>
        <color theme="9" tint="0.39997558519241921"/>
        <color rgb="FF99FF66"/>
      </colorScale>
    </cfRule>
  </conditionalFormatting>
  <conditionalFormatting sqref="M59">
    <cfRule type="colorScale" priority="559">
      <colorScale>
        <cfvo type="num" val="2"/>
        <cfvo type="num" val="7.5"/>
        <color theme="9" tint="0.39997558519241921"/>
        <color rgb="FF99FF66"/>
      </colorScale>
    </cfRule>
  </conditionalFormatting>
  <conditionalFormatting sqref="M58">
    <cfRule type="colorScale" priority="558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529">
      <colorScale>
        <cfvo type="num" val="2"/>
        <cfvo type="num" val="7.5"/>
        <color theme="9" tint="0.39997558519241921"/>
        <color rgb="FF99FF66"/>
      </colorScale>
    </cfRule>
  </conditionalFormatting>
  <conditionalFormatting sqref="P84:P86">
    <cfRule type="cellIs" dxfId="50" priority="555" operator="between">
      <formula>4.75</formula>
      <formula>5.05</formula>
    </cfRule>
    <cfRule type="cellIs" dxfId="49" priority="556" operator="lessThan">
      <formula>4.75</formula>
    </cfRule>
    <cfRule type="cellIs" dxfId="48" priority="557" operator="greaterThan">
      <formula>5.05</formula>
    </cfRule>
  </conditionalFormatting>
  <conditionalFormatting sqref="M72">
    <cfRule type="colorScale" priority="554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553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552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51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550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549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48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547">
      <colorScale>
        <cfvo type="num" val="2"/>
        <cfvo type="num" val="7.5"/>
        <color theme="9" tint="0.39997558519241921"/>
        <color rgb="FF99FF66"/>
      </colorScale>
    </cfRule>
  </conditionalFormatting>
  <conditionalFormatting sqref="M72">
    <cfRule type="colorScale" priority="546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545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544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43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542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41">
      <colorScale>
        <cfvo type="num" val="2"/>
        <cfvo type="num" val="7.5"/>
        <color theme="9" tint="0.39997558519241921"/>
        <color rgb="FF99FF66"/>
      </colorScale>
    </cfRule>
  </conditionalFormatting>
  <conditionalFormatting sqref="M78">
    <cfRule type="colorScale" priority="540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539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538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37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536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535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534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533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32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531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30">
      <colorScale>
        <cfvo type="num" val="2"/>
        <cfvo type="num" val="7.5"/>
        <color theme="9" tint="0.39997558519241921"/>
        <color rgb="FF99FF66"/>
      </colorScale>
    </cfRule>
  </conditionalFormatting>
  <conditionalFormatting sqref="A63">
    <cfRule type="colorScale" priority="528">
      <colorScale>
        <cfvo type="num" val="2"/>
        <cfvo type="num" val="7.5"/>
        <color theme="9" tint="0.39997558519241921"/>
        <color rgb="FF99FF66"/>
      </colorScale>
    </cfRule>
  </conditionalFormatting>
  <conditionalFormatting sqref="M61">
    <cfRule type="colorScale" priority="527">
      <colorScale>
        <cfvo type="num" val="2"/>
        <cfvo type="num" val="7.5"/>
        <color theme="9" tint="0.39997558519241921"/>
        <color rgb="FF99FF66"/>
      </colorScale>
    </cfRule>
  </conditionalFormatting>
  <conditionalFormatting sqref="M58">
    <cfRule type="colorScale" priority="526">
      <colorScale>
        <cfvo type="num" val="2"/>
        <cfvo type="num" val="7.5"/>
        <color theme="9" tint="0.39997558519241921"/>
        <color rgb="FF99FF66"/>
      </colorScale>
    </cfRule>
  </conditionalFormatting>
  <conditionalFormatting sqref="M64">
    <cfRule type="colorScale" priority="525">
      <colorScale>
        <cfvo type="num" val="2"/>
        <cfvo type="num" val="7.5"/>
        <color theme="9" tint="0.39997558519241921"/>
        <color rgb="FF99FF66"/>
      </colorScale>
    </cfRule>
  </conditionalFormatting>
  <conditionalFormatting sqref="M59">
    <cfRule type="colorScale" priority="524">
      <colorScale>
        <cfvo type="num" val="2"/>
        <cfvo type="num" val="7.5"/>
        <color theme="9" tint="0.39997558519241921"/>
        <color rgb="FF99FF66"/>
      </colorScale>
    </cfRule>
  </conditionalFormatting>
  <conditionalFormatting sqref="M62">
    <cfRule type="colorScale" priority="523">
      <colorScale>
        <cfvo type="num" val="2"/>
        <cfvo type="num" val="7.5"/>
        <color theme="9" tint="0.39997558519241921"/>
        <color rgb="FF99FF66"/>
      </colorScale>
    </cfRule>
  </conditionalFormatting>
  <conditionalFormatting sqref="M63">
    <cfRule type="colorScale" priority="522">
      <colorScale>
        <cfvo type="num" val="2"/>
        <cfvo type="num" val="7.5"/>
        <color theme="9" tint="0.39997558519241921"/>
        <color rgb="FF99FF66"/>
      </colorScale>
    </cfRule>
  </conditionalFormatting>
  <conditionalFormatting sqref="M59">
    <cfRule type="colorScale" priority="521">
      <colorScale>
        <cfvo type="num" val="2"/>
        <cfvo type="num" val="7.5"/>
        <color theme="9" tint="0.39997558519241921"/>
        <color rgb="FF99FF66"/>
      </colorScale>
    </cfRule>
  </conditionalFormatting>
  <conditionalFormatting sqref="M62">
    <cfRule type="colorScale" priority="520">
      <colorScale>
        <cfvo type="num" val="2"/>
        <cfvo type="num" val="7.5"/>
        <color theme="9" tint="0.39997558519241921"/>
        <color rgb="FF99FF66"/>
      </colorScale>
    </cfRule>
  </conditionalFormatting>
  <conditionalFormatting sqref="M61">
    <cfRule type="colorScale" priority="519">
      <colorScale>
        <cfvo type="num" val="2"/>
        <cfvo type="num" val="7.5"/>
        <color theme="9" tint="0.39997558519241921"/>
        <color rgb="FF99FF66"/>
      </colorScale>
    </cfRule>
  </conditionalFormatting>
  <conditionalFormatting sqref="M58">
    <cfRule type="colorScale" priority="518">
      <colorScale>
        <cfvo type="num" val="2"/>
        <cfvo type="num" val="7.5"/>
        <color theme="9" tint="0.39997558519241921"/>
        <color rgb="FF99FF66"/>
      </colorScale>
    </cfRule>
  </conditionalFormatting>
  <conditionalFormatting sqref="M64">
    <cfRule type="colorScale" priority="517">
      <colorScale>
        <cfvo type="num" val="2"/>
        <cfvo type="num" val="7.5"/>
        <color theme="9" tint="0.39997558519241921"/>
        <color rgb="FF99FF66"/>
      </colorScale>
    </cfRule>
  </conditionalFormatting>
  <conditionalFormatting sqref="M59">
    <cfRule type="colorScale" priority="516">
      <colorScale>
        <cfvo type="num" val="2"/>
        <cfvo type="num" val="7.5"/>
        <color theme="9" tint="0.39997558519241921"/>
        <color rgb="FF99FF66"/>
      </colorScale>
    </cfRule>
  </conditionalFormatting>
  <conditionalFormatting sqref="M64">
    <cfRule type="colorScale" priority="515">
      <colorScale>
        <cfvo type="num" val="2"/>
        <cfvo type="num" val="7.5"/>
        <color theme="9" tint="0.39997558519241921"/>
        <color rgb="FF99FF66"/>
      </colorScale>
    </cfRule>
  </conditionalFormatting>
  <conditionalFormatting sqref="M59">
    <cfRule type="colorScale" priority="514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490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513">
      <colorScale>
        <cfvo type="num" val="2"/>
        <cfvo type="num" val="7.5"/>
        <color theme="9" tint="0.39997558519241921"/>
        <color rgb="FF99FF66"/>
      </colorScale>
    </cfRule>
  </conditionalFormatting>
  <conditionalFormatting sqref="M72">
    <cfRule type="colorScale" priority="512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511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10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509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508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507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506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505">
      <colorScale>
        <cfvo type="num" val="2"/>
        <cfvo type="num" val="7.5"/>
        <color theme="9" tint="0.39997558519241921"/>
        <color rgb="FF99FF66"/>
      </colorScale>
    </cfRule>
  </conditionalFormatting>
  <conditionalFormatting sqref="M72">
    <cfRule type="colorScale" priority="504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503">
      <colorScale>
        <cfvo type="num" val="2"/>
        <cfvo type="num" val="7.5"/>
        <color theme="9" tint="0.39997558519241921"/>
        <color rgb="FF99FF66"/>
      </colorScale>
    </cfRule>
  </conditionalFormatting>
  <conditionalFormatting sqref="M72">
    <cfRule type="colorScale" priority="502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501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500">
      <colorScale>
        <cfvo type="num" val="2"/>
        <cfvo type="num" val="7.5"/>
        <color theme="9" tint="0.39997558519241921"/>
        <color rgb="FF99FF66"/>
      </colorScale>
    </cfRule>
  </conditionalFormatting>
  <conditionalFormatting sqref="M72">
    <cfRule type="colorScale" priority="499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498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497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496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495">
      <colorScale>
        <cfvo type="num" val="2"/>
        <cfvo type="num" val="7.5"/>
        <color theme="9" tint="0.39997558519241921"/>
        <color rgb="FF99FF66"/>
      </colorScale>
    </cfRule>
  </conditionalFormatting>
  <conditionalFormatting sqref="M72">
    <cfRule type="colorScale" priority="494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493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492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491">
      <colorScale>
        <cfvo type="num" val="2"/>
        <cfvo type="num" val="7.5"/>
        <color theme="9" tint="0.39997558519241921"/>
        <color rgb="FF99FF66"/>
      </colorScale>
    </cfRule>
  </conditionalFormatting>
  <conditionalFormatting sqref="D101:D107 D123">
    <cfRule type="cellIs" dxfId="47" priority="487" operator="between">
      <formula>4.75</formula>
      <formula>5.05</formula>
    </cfRule>
    <cfRule type="cellIs" dxfId="46" priority="488" operator="lessThan">
      <formula>4.75</formula>
    </cfRule>
    <cfRule type="cellIs" dxfId="45" priority="489" operator="greaterThan">
      <formula>5.05</formula>
    </cfRule>
  </conditionalFormatting>
  <conditionalFormatting sqref="A89">
    <cfRule type="colorScale" priority="486">
      <colorScale>
        <cfvo type="num" val="2"/>
        <cfvo type="num" val="7.5"/>
        <color theme="9" tint="0.39997558519241921"/>
        <color rgb="FF99FF66"/>
      </colorScale>
    </cfRule>
  </conditionalFormatting>
  <conditionalFormatting sqref="A94">
    <cfRule type="colorScale" priority="485">
      <colorScale>
        <cfvo type="num" val="2"/>
        <cfvo type="num" val="7.5"/>
        <color theme="9" tint="0.39997558519241921"/>
        <color rgb="FF99FF66"/>
      </colorScale>
    </cfRule>
  </conditionalFormatting>
  <conditionalFormatting sqref="A91">
    <cfRule type="colorScale" priority="484">
      <colorScale>
        <cfvo type="num" val="2"/>
        <cfvo type="num" val="7.5"/>
        <color theme="9" tint="0.39997558519241921"/>
        <color rgb="FF99FF66"/>
      </colorScale>
    </cfRule>
  </conditionalFormatting>
  <conditionalFormatting sqref="A93">
    <cfRule type="colorScale" priority="483">
      <colorScale>
        <cfvo type="num" val="2"/>
        <cfvo type="num" val="7.5"/>
        <color theme="9" tint="0.39997558519241921"/>
        <color rgb="FF99FF66"/>
      </colorScale>
    </cfRule>
  </conditionalFormatting>
  <conditionalFormatting sqref="A92">
    <cfRule type="colorScale" priority="482">
      <colorScale>
        <cfvo type="num" val="2"/>
        <cfvo type="num" val="7.5"/>
        <color theme="9" tint="0.39997558519241921"/>
        <color rgb="FF99FF66"/>
      </colorScale>
    </cfRule>
  </conditionalFormatting>
  <conditionalFormatting sqref="A95">
    <cfRule type="colorScale" priority="481">
      <colorScale>
        <cfvo type="num" val="2"/>
        <cfvo type="num" val="7.5"/>
        <color theme="9" tint="0.39997558519241921"/>
        <color rgb="FF99FF66"/>
      </colorScale>
    </cfRule>
  </conditionalFormatting>
  <conditionalFormatting sqref="A96">
    <cfRule type="colorScale" priority="480">
      <colorScale>
        <cfvo type="num" val="2"/>
        <cfvo type="num" val="7.5"/>
        <color theme="9" tint="0.39997558519241921"/>
        <color rgb="FF99FF66"/>
      </colorScale>
    </cfRule>
  </conditionalFormatting>
  <conditionalFormatting sqref="A90">
    <cfRule type="colorScale" priority="479">
      <colorScale>
        <cfvo type="num" val="2"/>
        <cfvo type="num" val="7.5"/>
        <color theme="9" tint="0.39997558519241921"/>
        <color rgb="FF99FF66"/>
      </colorScale>
    </cfRule>
  </conditionalFormatting>
  <conditionalFormatting sqref="A95">
    <cfRule type="colorScale" priority="478">
      <colorScale>
        <cfvo type="num" val="2"/>
        <cfvo type="num" val="7.5"/>
        <color theme="9" tint="0.39997558519241921"/>
        <color rgb="FF99FF66"/>
      </colorScale>
    </cfRule>
  </conditionalFormatting>
  <conditionalFormatting sqref="A96">
    <cfRule type="colorScale" priority="477">
      <colorScale>
        <cfvo type="num" val="2"/>
        <cfvo type="num" val="7.5"/>
        <color theme="9" tint="0.39997558519241921"/>
        <color rgb="FF99FF66"/>
      </colorScale>
    </cfRule>
  </conditionalFormatting>
  <conditionalFormatting sqref="M96">
    <cfRule type="colorScale" priority="455">
      <colorScale>
        <cfvo type="num" val="2"/>
        <cfvo type="num" val="7.5"/>
        <color theme="9" tint="0.39997558519241921"/>
        <color rgb="FF99FF66"/>
      </colorScale>
    </cfRule>
  </conditionalFormatting>
  <conditionalFormatting sqref="P101:P107 P123">
    <cfRule type="cellIs" dxfId="44" priority="474" operator="between">
      <formula>4.75</formula>
      <formula>5.05</formula>
    </cfRule>
    <cfRule type="cellIs" dxfId="43" priority="475" operator="lessThan">
      <formula>4.75</formula>
    </cfRule>
    <cfRule type="cellIs" dxfId="42" priority="476" operator="greaterThan">
      <formula>5.05</formula>
    </cfRule>
  </conditionalFormatting>
  <conditionalFormatting sqref="M92">
    <cfRule type="colorScale" priority="473">
      <colorScale>
        <cfvo type="num" val="2"/>
        <cfvo type="num" val="7.5"/>
        <color theme="9" tint="0.39997558519241921"/>
        <color rgb="FF99FF66"/>
      </colorScale>
    </cfRule>
  </conditionalFormatting>
  <conditionalFormatting sqref="M94">
    <cfRule type="colorScale" priority="472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71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70">
      <colorScale>
        <cfvo type="num" val="2"/>
        <cfvo type="num" val="7.5"/>
        <color theme="9" tint="0.39997558519241921"/>
        <color rgb="FF99FF66"/>
      </colorScale>
    </cfRule>
  </conditionalFormatting>
  <conditionalFormatting sqref="M96">
    <cfRule type="colorScale" priority="469">
      <colorScale>
        <cfvo type="num" val="2"/>
        <cfvo type="num" val="7.5"/>
        <color theme="9" tint="0.39997558519241921"/>
        <color rgb="FF99FF66"/>
      </colorScale>
    </cfRule>
  </conditionalFormatting>
  <conditionalFormatting sqref="M92">
    <cfRule type="colorScale" priority="467">
      <colorScale>
        <cfvo type="num" val="2"/>
        <cfvo type="num" val="7.5"/>
        <color theme="9" tint="0.39997558519241921"/>
        <color rgb="FF99FF66"/>
      </colorScale>
    </cfRule>
  </conditionalFormatting>
  <conditionalFormatting sqref="M96">
    <cfRule type="colorScale" priority="468">
      <colorScale>
        <cfvo type="num" val="2"/>
        <cfvo type="num" val="7.5"/>
        <color theme="9" tint="0.39997558519241921"/>
        <color rgb="FF99FF66"/>
      </colorScale>
    </cfRule>
  </conditionalFormatting>
  <conditionalFormatting sqref="M94">
    <cfRule type="colorScale" priority="466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65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64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63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62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61">
      <colorScale>
        <cfvo type="num" val="2"/>
        <cfvo type="num" val="7.5"/>
        <color theme="9" tint="0.39997558519241921"/>
        <color rgb="FF99FF66"/>
      </colorScale>
    </cfRule>
  </conditionalFormatting>
  <conditionalFormatting sqref="M96">
    <cfRule type="colorScale" priority="460">
      <colorScale>
        <cfvo type="num" val="2"/>
        <cfvo type="num" val="7.5"/>
        <color theme="9" tint="0.39997558519241921"/>
        <color rgb="FF99FF66"/>
      </colorScale>
    </cfRule>
  </conditionalFormatting>
  <conditionalFormatting sqref="M96">
    <cfRule type="colorScale" priority="459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58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57">
      <colorScale>
        <cfvo type="num" val="2"/>
        <cfvo type="num" val="7.5"/>
        <color theme="9" tint="0.39997558519241921"/>
        <color rgb="FF99FF66"/>
      </colorScale>
    </cfRule>
  </conditionalFormatting>
  <conditionalFormatting sqref="M96">
    <cfRule type="colorScale" priority="456">
      <colorScale>
        <cfvo type="num" val="2"/>
        <cfvo type="num" val="7.5"/>
        <color theme="9" tint="0.39997558519241921"/>
        <color rgb="FF99FF66"/>
      </colorScale>
    </cfRule>
  </conditionalFormatting>
  <conditionalFormatting sqref="M92">
    <cfRule type="colorScale" priority="454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53">
      <colorScale>
        <cfvo type="num" val="2"/>
        <cfvo type="num" val="7.5"/>
        <color theme="9" tint="0.39997558519241921"/>
        <color rgb="FF99FF66"/>
      </colorScale>
    </cfRule>
  </conditionalFormatting>
  <conditionalFormatting sqref="M94">
    <cfRule type="colorScale" priority="452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51">
      <colorScale>
        <cfvo type="num" val="2"/>
        <cfvo type="num" val="7.5"/>
        <color theme="9" tint="0.39997558519241921"/>
        <color rgb="FF99FF66"/>
      </colorScale>
    </cfRule>
  </conditionalFormatting>
  <conditionalFormatting sqref="M96">
    <cfRule type="colorScale" priority="450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47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49">
      <colorScale>
        <cfvo type="num" val="2"/>
        <cfvo type="num" val="7.5"/>
        <color theme="9" tint="0.39997558519241921"/>
        <color rgb="FF99FF66"/>
      </colorScale>
    </cfRule>
  </conditionalFormatting>
  <conditionalFormatting sqref="M92">
    <cfRule type="colorScale" priority="448">
      <colorScale>
        <cfvo type="num" val="2"/>
        <cfvo type="num" val="7.5"/>
        <color theme="9" tint="0.39997558519241921"/>
        <color rgb="FF99FF66"/>
      </colorScale>
    </cfRule>
  </conditionalFormatting>
  <conditionalFormatting sqref="M94">
    <cfRule type="colorScale" priority="446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45">
      <colorScale>
        <cfvo type="num" val="2"/>
        <cfvo type="num" val="7.5"/>
        <color theme="9" tint="0.39997558519241921"/>
        <color rgb="FF99FF66"/>
      </colorScale>
    </cfRule>
  </conditionalFormatting>
  <conditionalFormatting sqref="M94">
    <cfRule type="colorScale" priority="444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43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42">
      <colorScale>
        <cfvo type="num" val="2"/>
        <cfvo type="num" val="7.5"/>
        <color theme="9" tint="0.39997558519241921"/>
        <color rgb="FF99FF66"/>
      </colorScale>
    </cfRule>
  </conditionalFormatting>
  <conditionalFormatting sqref="M94">
    <cfRule type="colorScale" priority="441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40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439">
      <colorScale>
        <cfvo type="num" val="2"/>
        <cfvo type="num" val="7.5"/>
        <color theme="9" tint="0.39997558519241921"/>
        <color rgb="FF99FF66"/>
      </colorScale>
    </cfRule>
  </conditionalFormatting>
  <conditionalFormatting sqref="M94">
    <cfRule type="colorScale" priority="438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37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436">
      <colorScale>
        <cfvo type="num" val="2"/>
        <cfvo type="num" val="7.5"/>
        <color theme="9" tint="0.39997558519241921"/>
        <color rgb="FF99FF66"/>
      </colorScale>
    </cfRule>
  </conditionalFormatting>
  <conditionalFormatting sqref="A77">
    <cfRule type="colorScale" priority="434">
      <colorScale>
        <cfvo type="num" val="2"/>
        <cfvo type="num" val="7.5"/>
        <color theme="9" tint="0.39997558519241921"/>
        <color rgb="FF99FF66"/>
      </colorScale>
    </cfRule>
  </conditionalFormatting>
  <conditionalFormatting sqref="A77">
    <cfRule type="colorScale" priority="435">
      <colorScale>
        <cfvo type="num" val="2"/>
        <cfvo type="num" val="7.5"/>
        <color theme="9" tint="0.39997558519241921"/>
        <color rgb="FF99FF66"/>
      </colorScale>
    </cfRule>
  </conditionalFormatting>
  <conditionalFormatting sqref="A118">
    <cfRule type="colorScale" priority="421">
      <colorScale>
        <cfvo type="num" val="2"/>
        <cfvo type="num" val="7.5"/>
        <color theme="9" tint="0.39997558519241921"/>
        <color rgb="FF99FF66"/>
      </colorScale>
    </cfRule>
  </conditionalFormatting>
  <conditionalFormatting sqref="D122">
    <cfRule type="cellIs" dxfId="41" priority="431" operator="between">
      <formula>4.75</formula>
      <formula>5.05</formula>
    </cfRule>
    <cfRule type="cellIs" dxfId="40" priority="432" operator="lessThan">
      <formula>4.75</formula>
    </cfRule>
    <cfRule type="cellIs" dxfId="39" priority="433" operator="greaterThan">
      <formula>5.05</formula>
    </cfRule>
  </conditionalFormatting>
  <conditionalFormatting sqref="A111">
    <cfRule type="colorScale" priority="430">
      <colorScale>
        <cfvo type="num" val="2"/>
        <cfvo type="num" val="7.5"/>
        <color theme="9" tint="0.39997558519241921"/>
        <color rgb="FF99FF66"/>
      </colorScale>
    </cfRule>
  </conditionalFormatting>
  <conditionalFormatting sqref="A115">
    <cfRule type="colorScale" priority="429">
      <colorScale>
        <cfvo type="num" val="2"/>
        <cfvo type="num" val="7.5"/>
        <color theme="9" tint="0.39997558519241921"/>
        <color rgb="FF99FF66"/>
      </colorScale>
    </cfRule>
  </conditionalFormatting>
  <conditionalFormatting sqref="A116">
    <cfRule type="colorScale" priority="428">
      <colorScale>
        <cfvo type="num" val="2"/>
        <cfvo type="num" val="7.5"/>
        <color theme="9" tint="0.39997558519241921"/>
        <color rgb="FF99FF66"/>
      </colorScale>
    </cfRule>
  </conditionalFormatting>
  <conditionalFormatting sqref="A117">
    <cfRule type="colorScale" priority="427">
      <colorScale>
        <cfvo type="num" val="2"/>
        <cfvo type="num" val="7.5"/>
        <color theme="9" tint="0.39997558519241921"/>
        <color rgb="FF99FF66"/>
      </colorScale>
    </cfRule>
  </conditionalFormatting>
  <conditionalFormatting sqref="A112">
    <cfRule type="colorScale" priority="426">
      <colorScale>
        <cfvo type="num" val="2"/>
        <cfvo type="num" val="7.5"/>
        <color theme="9" tint="0.39997558519241921"/>
        <color rgb="FF99FF66"/>
      </colorScale>
    </cfRule>
  </conditionalFormatting>
  <conditionalFormatting sqref="A113">
    <cfRule type="colorScale" priority="425">
      <colorScale>
        <cfvo type="num" val="2"/>
        <cfvo type="num" val="7.5"/>
        <color theme="9" tint="0.39997558519241921"/>
        <color rgb="FF99FF66"/>
      </colorScale>
    </cfRule>
  </conditionalFormatting>
  <conditionalFormatting sqref="A118">
    <cfRule type="colorScale" priority="424">
      <colorScale>
        <cfvo type="num" val="2"/>
        <cfvo type="num" val="7.5"/>
        <color theme="9" tint="0.39997558519241921"/>
        <color rgb="FF99FF66"/>
      </colorScale>
    </cfRule>
  </conditionalFormatting>
  <conditionalFormatting sqref="A110">
    <cfRule type="colorScale" priority="423">
      <colorScale>
        <cfvo type="num" val="2"/>
        <cfvo type="num" val="7.5"/>
        <color theme="9" tint="0.39997558519241921"/>
        <color rgb="FF99FF66"/>
      </colorScale>
    </cfRule>
  </conditionalFormatting>
  <conditionalFormatting sqref="A113">
    <cfRule type="colorScale" priority="422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388">
      <colorScale>
        <cfvo type="num" val="2"/>
        <cfvo type="num" val="7.5"/>
        <color theme="9" tint="0.39997558519241921"/>
        <color rgb="FF99FF66"/>
      </colorScale>
    </cfRule>
  </conditionalFormatting>
  <conditionalFormatting sqref="P122">
    <cfRule type="cellIs" dxfId="38" priority="418" operator="between">
      <formula>4.75</formula>
      <formula>5.05</formula>
    </cfRule>
    <cfRule type="cellIs" dxfId="37" priority="419" operator="lessThan">
      <formula>4.75</formula>
    </cfRule>
    <cfRule type="cellIs" dxfId="36" priority="420" operator="greaterThan">
      <formula>5.05</formula>
    </cfRule>
  </conditionalFormatting>
  <conditionalFormatting sqref="M113">
    <cfRule type="colorScale" priority="417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416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415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414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412">
      <colorScale>
        <cfvo type="num" val="2"/>
        <cfvo type="num" val="7.5"/>
        <color theme="9" tint="0.39997558519241921"/>
        <color rgb="FF99FF66"/>
      </colorScale>
    </cfRule>
  </conditionalFormatting>
  <conditionalFormatting sqref="M113">
    <cfRule type="colorScale" priority="411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410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409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408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407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402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405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404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403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401">
      <colorScale>
        <cfvo type="num" val="2"/>
        <cfvo type="num" val="7.5"/>
        <color theme="9" tint="0.39997558519241921"/>
        <color rgb="FF99FF66"/>
      </colorScale>
    </cfRule>
  </conditionalFormatting>
  <conditionalFormatting sqref="M113">
    <cfRule type="colorScale" priority="400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399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398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397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396">
      <colorScale>
        <cfvo type="num" val="2"/>
        <cfvo type="num" val="7.5"/>
        <color theme="9" tint="0.39997558519241921"/>
        <color rgb="FF99FF66"/>
      </colorScale>
    </cfRule>
  </conditionalFormatting>
  <conditionalFormatting sqref="M113">
    <cfRule type="colorScale" priority="395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394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393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392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391">
      <colorScale>
        <cfvo type="num" val="2"/>
        <cfvo type="num" val="7.5"/>
        <color theme="9" tint="0.39997558519241921"/>
        <color rgb="FF99FF66"/>
      </colorScale>
    </cfRule>
  </conditionalFormatting>
  <conditionalFormatting sqref="M117">
    <cfRule type="colorScale" priority="390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389">
      <colorScale>
        <cfvo type="num" val="2"/>
        <cfvo type="num" val="7.5"/>
        <color theme="9" tint="0.39997558519241921"/>
        <color rgb="FF99FF66"/>
      </colorScale>
    </cfRule>
  </conditionalFormatting>
  <conditionalFormatting sqref="A132">
    <cfRule type="colorScale" priority="375">
      <colorScale>
        <cfvo type="num" val="2"/>
        <cfvo type="num" val="7.5"/>
        <color theme="9" tint="0.39997558519241921"/>
        <color rgb="FF99FF66"/>
      </colorScale>
    </cfRule>
  </conditionalFormatting>
  <conditionalFormatting sqref="D138:D139 D155:D160">
    <cfRule type="cellIs" dxfId="35" priority="385" operator="between">
      <formula>4.75</formula>
      <formula>5.05</formula>
    </cfRule>
    <cfRule type="cellIs" dxfId="34" priority="386" operator="lessThan">
      <formula>4.75</formula>
    </cfRule>
    <cfRule type="cellIs" dxfId="33" priority="387" operator="greaterThan">
      <formula>5.05</formula>
    </cfRule>
  </conditionalFormatting>
  <conditionalFormatting sqref="A127">
    <cfRule type="colorScale" priority="384">
      <colorScale>
        <cfvo type="num" val="2"/>
        <cfvo type="num" val="7.5"/>
        <color theme="9" tint="0.39997558519241921"/>
        <color rgb="FF99FF66"/>
      </colorScale>
    </cfRule>
  </conditionalFormatting>
  <conditionalFormatting sqref="A133">
    <cfRule type="colorScale" priority="379">
      <colorScale>
        <cfvo type="num" val="2"/>
        <cfvo type="num" val="7.5"/>
        <color theme="9" tint="0.39997558519241921"/>
        <color rgb="FF99FF66"/>
      </colorScale>
    </cfRule>
  </conditionalFormatting>
  <conditionalFormatting sqref="A128">
    <cfRule type="colorScale" priority="382">
      <colorScale>
        <cfvo type="num" val="2"/>
        <cfvo type="num" val="7.5"/>
        <color theme="9" tint="0.39997558519241921"/>
        <color rgb="FF99FF66"/>
      </colorScale>
    </cfRule>
  </conditionalFormatting>
  <conditionalFormatting sqref="A132">
    <cfRule type="colorScale" priority="381">
      <colorScale>
        <cfvo type="num" val="2"/>
        <cfvo type="num" val="7.5"/>
        <color theme="9" tint="0.39997558519241921"/>
        <color rgb="FF99FF66"/>
      </colorScale>
    </cfRule>
  </conditionalFormatting>
  <conditionalFormatting sqref="A129">
    <cfRule type="colorScale" priority="380">
      <colorScale>
        <cfvo type="num" val="2"/>
        <cfvo type="num" val="7.5"/>
        <color theme="9" tint="0.39997558519241921"/>
        <color rgb="FF99FF66"/>
      </colorScale>
    </cfRule>
  </conditionalFormatting>
  <conditionalFormatting sqref="A126">
    <cfRule type="colorScale" priority="378">
      <colorScale>
        <cfvo type="num" val="2"/>
        <cfvo type="num" val="7.5"/>
        <color theme="9" tint="0.39997558519241921"/>
        <color rgb="FF99FF66"/>
      </colorScale>
    </cfRule>
  </conditionalFormatting>
  <conditionalFormatting sqref="A129">
    <cfRule type="colorScale" priority="377">
      <colorScale>
        <cfvo type="num" val="2"/>
        <cfvo type="num" val="7.5"/>
        <color theme="9" tint="0.39997558519241921"/>
        <color rgb="FF99FF66"/>
      </colorScale>
    </cfRule>
  </conditionalFormatting>
  <conditionalFormatting sqref="A128">
    <cfRule type="colorScale" priority="376">
      <colorScale>
        <cfvo type="num" val="2"/>
        <cfvo type="num" val="7.5"/>
        <color theme="9" tint="0.39997558519241921"/>
        <color rgb="FF99FF66"/>
      </colorScale>
    </cfRule>
  </conditionalFormatting>
  <conditionalFormatting sqref="A130">
    <cfRule type="colorScale" priority="373">
      <colorScale>
        <cfvo type="num" val="2"/>
        <cfvo type="num" val="7.5"/>
        <color theme="9" tint="0.39997558519241921"/>
        <color rgb="FF99FF66"/>
      </colorScale>
    </cfRule>
  </conditionalFormatting>
  <conditionalFormatting sqref="A130">
    <cfRule type="colorScale" priority="374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369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367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365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359">
      <colorScale>
        <cfvo type="num" val="2"/>
        <cfvo type="num" val="7.5"/>
        <color theme="9" tint="0.39997558519241921"/>
        <color rgb="FF99FF66"/>
      </colorScale>
    </cfRule>
  </conditionalFormatting>
  <conditionalFormatting sqref="M115">
    <cfRule type="colorScale" priority="357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355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354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353">
      <colorScale>
        <cfvo type="num" val="2"/>
        <cfvo type="num" val="7.5"/>
        <color theme="9" tint="0.39997558519241921"/>
        <color rgb="FF99FF66"/>
      </colorScale>
    </cfRule>
  </conditionalFormatting>
  <conditionalFormatting sqref="M116">
    <cfRule type="colorScale" priority="350">
      <colorScale>
        <cfvo type="num" val="2"/>
        <cfvo type="num" val="7.5"/>
        <color theme="9" tint="0.39997558519241921"/>
        <color rgb="FF99FF66"/>
      </colorScale>
    </cfRule>
  </conditionalFormatting>
  <conditionalFormatting sqref="A37">
    <cfRule type="colorScale" priority="322">
      <colorScale>
        <cfvo type="num" val="2"/>
        <cfvo type="num" val="7.5"/>
        <color theme="9" tint="0.39997558519241921"/>
        <color rgb="FF99FF66"/>
      </colorScale>
    </cfRule>
  </conditionalFormatting>
  <conditionalFormatting sqref="A33">
    <cfRule type="colorScale" priority="324">
      <colorScale>
        <cfvo type="num" val="2"/>
        <cfvo type="num" val="7.5"/>
        <color theme="9" tint="0.39997558519241921"/>
        <color rgb="FF99FF66"/>
      </colorScale>
    </cfRule>
  </conditionalFormatting>
  <conditionalFormatting sqref="A34">
    <cfRule type="colorScale" priority="323">
      <colorScale>
        <cfvo type="num" val="2"/>
        <cfvo type="num" val="7.5"/>
        <color theme="9" tint="0.39997558519241921"/>
        <color rgb="FF99FF66"/>
      </colorScale>
    </cfRule>
  </conditionalFormatting>
  <conditionalFormatting sqref="A35">
    <cfRule type="colorScale" priority="321">
      <colorScale>
        <cfvo type="num" val="2"/>
        <cfvo type="num" val="7.5"/>
        <color theme="9" tint="0.39997558519241921"/>
        <color rgb="FF99FF66"/>
      </colorScale>
    </cfRule>
  </conditionalFormatting>
  <conditionalFormatting sqref="A36">
    <cfRule type="colorScale" priority="320">
      <colorScale>
        <cfvo type="num" val="2"/>
        <cfvo type="num" val="7.5"/>
        <color theme="9" tint="0.39997558519241921"/>
        <color rgb="FF99FF66"/>
      </colorScale>
    </cfRule>
  </conditionalFormatting>
  <conditionalFormatting sqref="A38">
    <cfRule type="colorScale" priority="319">
      <colorScale>
        <cfvo type="num" val="2"/>
        <cfvo type="num" val="7.5"/>
        <color theme="9" tint="0.39997558519241921"/>
        <color rgb="FF99FF66"/>
      </colorScale>
    </cfRule>
  </conditionalFormatting>
  <conditionalFormatting sqref="A39">
    <cfRule type="colorScale" priority="318">
      <colorScale>
        <cfvo type="num" val="2"/>
        <cfvo type="num" val="7.5"/>
        <color theme="9" tint="0.39997558519241921"/>
        <color rgb="FF99FF66"/>
      </colorScale>
    </cfRule>
  </conditionalFormatting>
  <conditionalFormatting sqref="A129">
    <cfRule type="colorScale" priority="317">
      <colorScale>
        <cfvo type="num" val="2"/>
        <cfvo type="num" val="7.5"/>
        <color theme="9" tint="0.39997558519241921"/>
        <color rgb="FF99FF66"/>
      </colorScale>
    </cfRule>
  </conditionalFormatting>
  <conditionalFormatting sqref="A130">
    <cfRule type="colorScale" priority="316">
      <colorScale>
        <cfvo type="num" val="2"/>
        <cfvo type="num" val="7.5"/>
        <color theme="9" tint="0.39997558519241921"/>
        <color rgb="FF99FF66"/>
      </colorScale>
    </cfRule>
  </conditionalFormatting>
  <conditionalFormatting sqref="A128">
    <cfRule type="colorScale" priority="315">
      <colorScale>
        <cfvo type="num" val="2"/>
        <cfvo type="num" val="7.5"/>
        <color theme="9" tint="0.39997558519241921"/>
        <color rgb="FF99FF66"/>
      </colorScale>
    </cfRule>
  </conditionalFormatting>
  <conditionalFormatting sqref="A128">
    <cfRule type="colorScale" priority="314">
      <colorScale>
        <cfvo type="num" val="2"/>
        <cfvo type="num" val="7.5"/>
        <color theme="9" tint="0.39997558519241921"/>
        <color rgb="FF99FF66"/>
      </colorScale>
    </cfRule>
  </conditionalFormatting>
  <conditionalFormatting sqref="A130">
    <cfRule type="colorScale" priority="313">
      <colorScale>
        <cfvo type="num" val="2"/>
        <cfvo type="num" val="7.5"/>
        <color theme="9" tint="0.39997558519241921"/>
        <color rgb="FF99FF66"/>
      </colorScale>
    </cfRule>
  </conditionalFormatting>
  <conditionalFormatting sqref="A130">
    <cfRule type="colorScale" priority="309">
      <colorScale>
        <cfvo type="num" val="2"/>
        <cfvo type="num" val="7.5"/>
        <color theme="9" tint="0.39997558519241921"/>
        <color rgb="FF99FF66"/>
      </colorScale>
    </cfRule>
  </conditionalFormatting>
  <conditionalFormatting sqref="A130">
    <cfRule type="colorScale" priority="312">
      <colorScale>
        <cfvo type="num" val="2"/>
        <cfvo type="num" val="7.5"/>
        <color theme="9" tint="0.39997558519241921"/>
        <color rgb="FF99FF66"/>
      </colorScale>
    </cfRule>
  </conditionalFormatting>
  <conditionalFormatting sqref="A133">
    <cfRule type="colorScale" priority="311">
      <colorScale>
        <cfvo type="num" val="2"/>
        <cfvo type="num" val="7.5"/>
        <color theme="9" tint="0.39997558519241921"/>
        <color rgb="FF99FF66"/>
      </colorScale>
    </cfRule>
  </conditionalFormatting>
  <conditionalFormatting sqref="A132">
    <cfRule type="colorScale" priority="310">
      <colorScale>
        <cfvo type="num" val="2"/>
        <cfvo type="num" val="7.5"/>
        <color theme="9" tint="0.39997558519241921"/>
        <color rgb="FF99FF66"/>
      </colorScale>
    </cfRule>
  </conditionalFormatting>
  <conditionalFormatting sqref="A129">
    <cfRule type="colorScale" priority="307">
      <colorScale>
        <cfvo type="num" val="2"/>
        <cfvo type="num" val="7.5"/>
        <color theme="9" tint="0.39997558519241921"/>
        <color rgb="FF99FF66"/>
      </colorScale>
    </cfRule>
  </conditionalFormatting>
  <conditionalFormatting sqref="A129">
    <cfRule type="colorScale" priority="308">
      <colorScale>
        <cfvo type="num" val="2"/>
        <cfvo type="num" val="7.5"/>
        <color theme="9" tint="0.39997558519241921"/>
        <color rgb="FF99FF66"/>
      </colorScale>
    </cfRule>
  </conditionalFormatting>
  <conditionalFormatting sqref="A129">
    <cfRule type="colorScale" priority="306">
      <colorScale>
        <cfvo type="num" val="2"/>
        <cfvo type="num" val="7.5"/>
        <color theme="9" tint="0.39997558519241921"/>
        <color rgb="FF99FF66"/>
      </colorScale>
    </cfRule>
  </conditionalFormatting>
  <conditionalFormatting sqref="A129">
    <cfRule type="colorScale" priority="305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67">
      <colorScale>
        <cfvo type="num" val="2"/>
        <cfvo type="num" val="7.5"/>
        <color theme="9" tint="0.39997558519241921"/>
        <color rgb="FF99FF66"/>
      </colorScale>
    </cfRule>
  </conditionalFormatting>
  <conditionalFormatting sqref="P138:P159">
    <cfRule type="cellIs" dxfId="32" priority="302" operator="between">
      <formula>4.75</formula>
      <formula>5.05</formula>
    </cfRule>
    <cfRule type="cellIs" dxfId="31" priority="303" operator="lessThan">
      <formula>4.75</formula>
    </cfRule>
    <cfRule type="cellIs" dxfId="30" priority="304" operator="greaterThan">
      <formula>5.05</formula>
    </cfRule>
  </conditionalFormatting>
  <conditionalFormatting sqref="M126">
    <cfRule type="colorScale" priority="301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300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99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9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97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7">
      <colorScale>
        <cfvo type="num" val="2"/>
        <cfvo type="num" val="7.5"/>
        <color theme="9" tint="0.39997558519241921"/>
        <color rgb="FF99FF66"/>
      </colorScale>
    </cfRule>
  </conditionalFormatting>
  <conditionalFormatting sqref="M126">
    <cfRule type="colorScale" priority="295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94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93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3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91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1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0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88">
      <colorScale>
        <cfvo type="num" val="2"/>
        <cfvo type="num" val="7.5"/>
        <color theme="9" tint="0.39997558519241921"/>
        <color rgb="FF99FF66"/>
      </colorScale>
    </cfRule>
  </conditionalFormatting>
  <conditionalFormatting sqref="M80">
    <cfRule type="colorScale" priority="188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86">
      <colorScale>
        <cfvo type="num" val="2"/>
        <cfvo type="num" val="7.5"/>
        <color theme="9" tint="0.39997558519241921"/>
        <color rgb="FF99FF66"/>
      </colorScale>
    </cfRule>
  </conditionalFormatting>
  <conditionalFormatting sqref="M89">
    <cfRule type="colorScale" priority="186">
      <colorScale>
        <cfvo type="num" val="2"/>
        <cfvo type="num" val="7.5"/>
        <color theme="9" tint="0.39997558519241921"/>
        <color rgb="FF99FF66"/>
      </colorScale>
    </cfRule>
  </conditionalFormatting>
  <conditionalFormatting sqref="M89">
    <cfRule type="colorScale" priority="185">
      <colorScale>
        <cfvo type="num" val="2"/>
        <cfvo type="num" val="7.5"/>
        <color theme="9" tint="0.39997558519241921"/>
        <color rgb="FF99FF66"/>
      </colorScale>
    </cfRule>
  </conditionalFormatting>
  <conditionalFormatting sqref="M126">
    <cfRule type="colorScale" priority="283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82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81">
      <colorScale>
        <cfvo type="num" val="2"/>
        <cfvo type="num" val="7.5"/>
        <color theme="9" tint="0.39997558519241921"/>
        <color rgb="FF99FF66"/>
      </colorScale>
    </cfRule>
  </conditionalFormatting>
  <conditionalFormatting sqref="M97">
    <cfRule type="colorScale" priority="181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79">
      <colorScale>
        <cfvo type="num" val="2"/>
        <cfvo type="num" val="7.5"/>
        <color theme="9" tint="0.39997558519241921"/>
        <color rgb="FF99FF66"/>
      </colorScale>
    </cfRule>
  </conditionalFormatting>
  <conditionalFormatting sqref="M97">
    <cfRule type="colorScale" priority="179">
      <colorScale>
        <cfvo type="num" val="2"/>
        <cfvo type="num" val="7.5"/>
        <color theme="9" tint="0.39997558519241921"/>
        <color rgb="FF99FF66"/>
      </colorScale>
    </cfRule>
  </conditionalFormatting>
  <conditionalFormatting sqref="M126">
    <cfRule type="colorScale" priority="277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76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75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74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73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72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72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71">
      <colorScale>
        <cfvo type="num" val="2"/>
        <cfvo type="num" val="7.5"/>
        <color theme="9" tint="0.39997558519241921"/>
        <color rgb="FF99FF66"/>
      </colorScale>
    </cfRule>
  </conditionalFormatting>
  <conditionalFormatting sqref="M130">
    <cfRule type="colorScale" priority="269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68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68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65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64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58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64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57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62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61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60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54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59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52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50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56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48">
      <colorScale>
        <cfvo type="num" val="2"/>
        <cfvo type="num" val="7.5"/>
        <color theme="9" tint="0.39997558519241921"/>
        <color rgb="FF99FF66"/>
      </colorScale>
    </cfRule>
  </conditionalFormatting>
  <conditionalFormatting sqref="M132">
    <cfRule type="colorScale" priority="253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51">
      <colorScale>
        <cfvo type="num" val="2"/>
        <cfvo type="num" val="7.5"/>
        <color theme="9" tint="0.39997558519241921"/>
        <color rgb="FF99FF66"/>
      </colorScale>
    </cfRule>
  </conditionalFormatting>
  <conditionalFormatting sqref="M129">
    <cfRule type="colorScale" priority="249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4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29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9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8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7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6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5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3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2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1">
      <colorScale>
        <cfvo type="num" val="2"/>
        <cfvo type="num" val="7.5"/>
        <color theme="9" tint="0.39997558519241921"/>
        <color rgb="FF99FF66"/>
      </colorScale>
    </cfRule>
  </conditionalFormatting>
  <conditionalFormatting sqref="M127">
    <cfRule type="colorScale" priority="230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8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7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6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5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4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3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2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1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17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16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20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19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15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18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14">
      <colorScale>
        <cfvo type="num" val="2"/>
        <cfvo type="num" val="7.5"/>
        <color theme="9" tint="0.39997558519241921"/>
        <color rgb="FF99FF66"/>
      </colorScale>
    </cfRule>
  </conditionalFormatting>
  <conditionalFormatting sqref="M133">
    <cfRule type="colorScale" priority="213">
      <colorScale>
        <cfvo type="num" val="2"/>
        <cfvo type="num" val="7.5"/>
        <color theme="9" tint="0.39997558519241921"/>
        <color rgb="FF99FF66"/>
      </colorScale>
    </cfRule>
  </conditionalFormatting>
  <conditionalFormatting sqref="A131">
    <cfRule type="colorScale" priority="212">
      <colorScale>
        <cfvo type="num" val="2"/>
        <cfvo type="num" val="7.5"/>
        <color theme="9" tint="0.39997558519241921"/>
        <color rgb="FF99FF66"/>
      </colorScale>
    </cfRule>
  </conditionalFormatting>
  <conditionalFormatting sqref="A131">
    <cfRule type="colorScale" priority="211">
      <colorScale>
        <cfvo type="num" val="2"/>
        <cfvo type="num" val="7.5"/>
        <color theme="9" tint="0.39997558519241921"/>
        <color rgb="FF99FF66"/>
      </colorScale>
    </cfRule>
  </conditionalFormatting>
  <conditionalFormatting sqref="A131">
    <cfRule type="colorScale" priority="210">
      <colorScale>
        <cfvo type="num" val="2"/>
        <cfvo type="num" val="7.5"/>
        <color theme="9" tint="0.39997558519241921"/>
        <color rgb="FF99FF66"/>
      </colorScale>
    </cfRule>
  </conditionalFormatting>
  <conditionalFormatting sqref="A131">
    <cfRule type="colorScale" priority="208">
      <colorScale>
        <cfvo type="num" val="2"/>
        <cfvo type="num" val="7.5"/>
        <color theme="9" tint="0.39997558519241921"/>
        <color rgb="FF99FF66"/>
      </colorScale>
    </cfRule>
  </conditionalFormatting>
  <conditionalFormatting sqref="A131">
    <cfRule type="colorScale" priority="209">
      <colorScale>
        <cfvo type="num" val="2"/>
        <cfvo type="num" val="7.5"/>
        <color theme="9" tint="0.39997558519241921"/>
        <color rgb="FF99FF66"/>
      </colorScale>
    </cfRule>
  </conditionalFormatting>
  <conditionalFormatting sqref="A131">
    <cfRule type="colorScale" priority="207">
      <colorScale>
        <cfvo type="num" val="2"/>
        <cfvo type="num" val="7.5"/>
        <color theme="9" tint="0.39997558519241921"/>
        <color rgb="FF99FF66"/>
      </colorScale>
    </cfRule>
  </conditionalFormatting>
  <conditionalFormatting sqref="A131">
    <cfRule type="colorScale" priority="206">
      <colorScale>
        <cfvo type="num" val="2"/>
        <cfvo type="num" val="7.5"/>
        <color theme="9" tint="0.39997558519241921"/>
        <color rgb="FF99FF66"/>
      </colorScale>
    </cfRule>
  </conditionalFormatting>
  <conditionalFormatting sqref="A114">
    <cfRule type="colorScale" priority="205">
      <colorScale>
        <cfvo type="num" val="2"/>
        <cfvo type="num" val="7.5"/>
        <color theme="9" tint="0.39997558519241921"/>
        <color rgb="FF99FF66"/>
      </colorScale>
    </cfRule>
  </conditionalFormatting>
  <conditionalFormatting sqref="A114">
    <cfRule type="colorScale" priority="204">
      <colorScale>
        <cfvo type="num" val="2"/>
        <cfvo type="num" val="7.5"/>
        <color theme="9" tint="0.39997558519241921"/>
        <color rgb="FF99FF66"/>
      </colorScale>
    </cfRule>
  </conditionalFormatting>
  <conditionalFormatting sqref="M90">
    <cfRule type="colorScale" priority="203">
      <colorScale>
        <cfvo type="num" val="2"/>
        <cfvo type="num" val="7.5"/>
        <color theme="9" tint="0.39997558519241921"/>
        <color rgb="FF99FF66"/>
      </colorScale>
    </cfRule>
  </conditionalFormatting>
  <conditionalFormatting sqref="M90">
    <cfRule type="colorScale" priority="202">
      <colorScale>
        <cfvo type="num" val="2"/>
        <cfvo type="num" val="7.5"/>
        <color theme="9" tint="0.39997558519241921"/>
        <color rgb="FF99FF66"/>
      </colorScale>
    </cfRule>
  </conditionalFormatting>
  <conditionalFormatting sqref="M90">
    <cfRule type="colorScale" priority="201">
      <colorScale>
        <cfvo type="num" val="2"/>
        <cfvo type="num" val="7.5"/>
        <color theme="9" tint="0.39997558519241921"/>
        <color rgb="FF99FF66"/>
      </colorScale>
    </cfRule>
  </conditionalFormatting>
  <conditionalFormatting sqref="M90">
    <cfRule type="colorScale" priority="200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8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6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5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4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92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189">
      <colorScale>
        <cfvo type="num" val="2"/>
        <cfvo type="num" val="7.5"/>
        <color theme="9" tint="0.39997558519241921"/>
        <color rgb="FF99FF66"/>
      </colorScale>
    </cfRule>
  </conditionalFormatting>
  <conditionalFormatting sqref="M89">
    <cfRule type="colorScale" priority="187">
      <colorScale>
        <cfvo type="num" val="2"/>
        <cfvo type="num" val="7.5"/>
        <color theme="9" tint="0.39997558519241921"/>
        <color rgb="FF99FF66"/>
      </colorScale>
    </cfRule>
  </conditionalFormatting>
  <conditionalFormatting sqref="M89">
    <cfRule type="colorScale" priority="184">
      <colorScale>
        <cfvo type="num" val="2"/>
        <cfvo type="num" val="7.5"/>
        <color theme="9" tint="0.39997558519241921"/>
        <color rgb="FF99FF66"/>
      </colorScale>
    </cfRule>
  </conditionalFormatting>
  <conditionalFormatting sqref="M97">
    <cfRule type="colorScale" priority="178">
      <colorScale>
        <cfvo type="num" val="2"/>
        <cfvo type="num" val="7.5"/>
        <color theme="9" tint="0.39997558519241921"/>
        <color rgb="FF99FF66"/>
      </colorScale>
    </cfRule>
  </conditionalFormatting>
  <conditionalFormatting sqref="M97">
    <cfRule type="colorScale" priority="183">
      <colorScale>
        <cfvo type="num" val="2"/>
        <cfvo type="num" val="7.5"/>
        <color theme="9" tint="0.39997558519241921"/>
        <color rgb="FF99FF66"/>
      </colorScale>
    </cfRule>
  </conditionalFormatting>
  <conditionalFormatting sqref="M97">
    <cfRule type="colorScale" priority="182">
      <colorScale>
        <cfvo type="num" val="2"/>
        <cfvo type="num" val="7.5"/>
        <color theme="9" tint="0.39997558519241921"/>
        <color rgb="FF99FF66"/>
      </colorScale>
    </cfRule>
  </conditionalFormatting>
  <conditionalFormatting sqref="M97">
    <cfRule type="colorScale" priority="180">
      <colorScale>
        <cfvo type="num" val="2"/>
        <cfvo type="num" val="7.5"/>
        <color theme="9" tint="0.39997558519241921"/>
        <color rgb="FF99FF66"/>
      </colorScale>
    </cfRule>
  </conditionalFormatting>
  <conditionalFormatting sqref="M97">
    <cfRule type="colorScale" priority="177">
      <colorScale>
        <cfvo type="num" val="2"/>
        <cfvo type="num" val="7.5"/>
        <color theme="9" tint="0.39997558519241921"/>
        <color rgb="FF99FF66"/>
      </colorScale>
    </cfRule>
  </conditionalFormatting>
  <conditionalFormatting sqref="A59">
    <cfRule type="colorScale" priority="176">
      <colorScale>
        <cfvo type="num" val="2"/>
        <cfvo type="num" val="7.5"/>
        <color theme="9" tint="0.39997558519241921"/>
        <color rgb="FF99FF66"/>
      </colorScale>
    </cfRule>
  </conditionalFormatting>
  <conditionalFormatting sqref="A59">
    <cfRule type="colorScale" priority="175">
      <colorScale>
        <cfvo type="num" val="2"/>
        <cfvo type="num" val="7.5"/>
        <color theme="9" tint="0.39997558519241921"/>
        <color rgb="FF99FF66"/>
      </colorScale>
    </cfRule>
  </conditionalFormatting>
  <conditionalFormatting sqref="M79">
    <cfRule type="colorScale" priority="174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63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73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70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69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66">
      <colorScale>
        <cfvo type="num" val="2"/>
        <cfvo type="num" val="7.5"/>
        <color theme="9" tint="0.39997558519241921"/>
        <color rgb="FF99FF66"/>
      </colorScale>
    </cfRule>
  </conditionalFormatting>
  <conditionalFormatting sqref="M128">
    <cfRule type="colorScale" priority="165">
      <colorScale>
        <cfvo type="num" val="2"/>
        <cfvo type="num" val="7.5"/>
        <color theme="9" tint="0.39997558519241921"/>
        <color rgb="FF99FF66"/>
      </colorScale>
    </cfRule>
  </conditionalFormatting>
  <conditionalFormatting sqref="M110">
    <cfRule type="colorScale" priority="162">
      <colorScale>
        <cfvo type="num" val="2"/>
        <cfvo type="num" val="7.5"/>
        <color theme="9" tint="0.39997558519241921"/>
        <color rgb="FF99FF66"/>
      </colorScale>
    </cfRule>
  </conditionalFormatting>
  <conditionalFormatting sqref="M110">
    <cfRule type="colorScale" priority="161">
      <colorScale>
        <cfvo type="num" val="2"/>
        <cfvo type="num" val="7.5"/>
        <color theme="9" tint="0.39997558519241921"/>
        <color rgb="FF99FF66"/>
      </colorScale>
    </cfRule>
  </conditionalFormatting>
  <conditionalFormatting sqref="M110">
    <cfRule type="colorScale" priority="160">
      <colorScale>
        <cfvo type="num" val="2"/>
        <cfvo type="num" val="7.5"/>
        <color theme="9" tint="0.39997558519241921"/>
        <color rgb="FF99FF66"/>
      </colorScale>
    </cfRule>
  </conditionalFormatting>
  <conditionalFormatting sqref="M110">
    <cfRule type="colorScale" priority="159">
      <colorScale>
        <cfvo type="num" val="2"/>
        <cfvo type="num" val="7.5"/>
        <color theme="9" tint="0.39997558519241921"/>
        <color rgb="FF99FF66"/>
      </colorScale>
    </cfRule>
  </conditionalFormatting>
  <conditionalFormatting sqref="M21 M12">
    <cfRule type="cellIs" dxfId="29" priority="156" operator="between">
      <formula>4.75</formula>
      <formula>5.05</formula>
    </cfRule>
    <cfRule type="cellIs" dxfId="28" priority="157" operator="lessThan">
      <formula>4.75</formula>
    </cfRule>
    <cfRule type="cellIs" dxfId="27" priority="158" operator="greaterThan">
      <formula>5.05</formula>
    </cfRule>
  </conditionalFormatting>
  <conditionalFormatting sqref="M15">
    <cfRule type="cellIs" dxfId="26" priority="153" operator="between">
      <formula>4.75</formula>
      <formula>5.05</formula>
    </cfRule>
    <cfRule type="cellIs" dxfId="25" priority="154" operator="lessThan">
      <formula>4.75</formula>
    </cfRule>
    <cfRule type="cellIs" dxfId="24" priority="155" operator="greaterThan">
      <formula>5.05</formula>
    </cfRule>
  </conditionalFormatting>
  <conditionalFormatting sqref="M11">
    <cfRule type="cellIs" dxfId="23" priority="150" operator="between">
      <formula>4.75</formula>
      <formula>5.05</formula>
    </cfRule>
    <cfRule type="cellIs" dxfId="22" priority="151" operator="lessThan">
      <formula>4.75</formula>
    </cfRule>
    <cfRule type="cellIs" dxfId="21" priority="152" operator="greaterThan">
      <formula>5.05</formula>
    </cfRule>
  </conditionalFormatting>
  <conditionalFormatting sqref="M8">
    <cfRule type="cellIs" dxfId="20" priority="147" operator="between">
      <formula>4.75</formula>
      <formula>5.05</formula>
    </cfRule>
    <cfRule type="cellIs" dxfId="19" priority="148" operator="lessThan">
      <formula>4.75</formula>
    </cfRule>
    <cfRule type="cellIs" dxfId="18" priority="149" operator="greaterThan">
      <formula>5.05</formula>
    </cfRule>
  </conditionalFormatting>
  <conditionalFormatting sqref="M14">
    <cfRule type="cellIs" dxfId="17" priority="141" operator="between">
      <formula>4.75</formula>
      <formula>5.05</formula>
    </cfRule>
    <cfRule type="cellIs" dxfId="16" priority="142" operator="lessThan">
      <formula>4.75</formula>
    </cfRule>
    <cfRule type="cellIs" dxfId="15" priority="143" operator="greaterThan">
      <formula>5.05</formula>
    </cfRule>
  </conditionalFormatting>
  <conditionalFormatting sqref="M19">
    <cfRule type="cellIs" dxfId="14" priority="138" operator="between">
      <formula>4.75</formula>
      <formula>5.05</formula>
    </cfRule>
    <cfRule type="cellIs" dxfId="13" priority="139" operator="lessThan">
      <formula>4.75</formula>
    </cfRule>
    <cfRule type="cellIs" dxfId="12" priority="140" operator="greaterThan">
      <formula>5.05</formula>
    </cfRule>
  </conditionalFormatting>
  <conditionalFormatting sqref="M20">
    <cfRule type="cellIs" dxfId="11" priority="135" operator="between">
      <formula>4.75</formula>
      <formula>5.05</formula>
    </cfRule>
    <cfRule type="cellIs" dxfId="10" priority="136" operator="lessThan">
      <formula>4.75</formula>
    </cfRule>
    <cfRule type="cellIs" dxfId="9" priority="137" operator="greaterThan">
      <formula>5.05</formula>
    </cfRule>
  </conditionalFormatting>
  <conditionalFormatting sqref="M13">
    <cfRule type="cellIs" dxfId="8" priority="132" operator="between">
      <formula>4.75</formula>
      <formula>5.05</formula>
    </cfRule>
    <cfRule type="cellIs" dxfId="7" priority="133" operator="lessThan">
      <formula>4.75</formula>
    </cfRule>
    <cfRule type="cellIs" dxfId="6" priority="134" operator="greaterThan">
      <formula>5.05</formula>
    </cfRule>
  </conditionalFormatting>
  <conditionalFormatting sqref="M17">
    <cfRule type="cellIs" dxfId="5" priority="126" operator="between">
      <formula>4.75</formula>
      <formula>5.05</formula>
    </cfRule>
    <cfRule type="cellIs" dxfId="4" priority="127" operator="lessThan">
      <formula>4.75</formula>
    </cfRule>
    <cfRule type="cellIs" dxfId="3" priority="128" operator="greaterThan">
      <formula>5.05</formula>
    </cfRule>
  </conditionalFormatting>
  <conditionalFormatting sqref="A142">
    <cfRule type="colorScale" priority="114">
      <colorScale>
        <cfvo type="num" val="2"/>
        <cfvo type="num" val="7.5"/>
        <color theme="9" tint="0.39997558519241921"/>
        <color rgb="FF99FF66"/>
      </colorScale>
    </cfRule>
  </conditionalFormatting>
  <conditionalFormatting sqref="D154">
    <cfRule type="cellIs" dxfId="2" priority="123" operator="between">
      <formula>4.75</formula>
      <formula>5.05</formula>
    </cfRule>
    <cfRule type="cellIs" dxfId="1" priority="124" operator="lessThan">
      <formula>4.75</formula>
    </cfRule>
    <cfRule type="cellIs" dxfId="0" priority="125" operator="greaterThan">
      <formula>5.05</formula>
    </cfRule>
  </conditionalFormatting>
  <conditionalFormatting sqref="A143">
    <cfRule type="colorScale" priority="122">
      <colorScale>
        <cfvo type="num" val="2"/>
        <cfvo type="num" val="7.5"/>
        <color theme="9" tint="0.39997558519241921"/>
        <color rgb="FF99FF66"/>
      </colorScale>
    </cfRule>
  </conditionalFormatting>
  <conditionalFormatting sqref="A144">
    <cfRule type="colorScale" priority="121">
      <colorScale>
        <cfvo type="num" val="2"/>
        <cfvo type="num" val="7.5"/>
        <color theme="9" tint="0.39997558519241921"/>
        <color rgb="FF99FF66"/>
      </colorScale>
    </cfRule>
  </conditionalFormatting>
  <conditionalFormatting sqref="A145">
    <cfRule type="colorScale" priority="120">
      <colorScale>
        <cfvo type="num" val="2"/>
        <cfvo type="num" val="7.5"/>
        <color theme="9" tint="0.39997558519241921"/>
        <color rgb="FF99FF66"/>
      </colorScale>
    </cfRule>
  </conditionalFormatting>
  <conditionalFormatting sqref="A146">
    <cfRule type="colorScale" priority="119">
      <colorScale>
        <cfvo type="num" val="2"/>
        <cfvo type="num" val="7.5"/>
        <color theme="9" tint="0.39997558519241921"/>
        <color rgb="FF99FF66"/>
      </colorScale>
    </cfRule>
  </conditionalFormatting>
  <conditionalFormatting sqref="A148">
    <cfRule type="colorScale" priority="117">
      <colorScale>
        <cfvo type="num" val="2"/>
        <cfvo type="num" val="7.5"/>
        <color theme="9" tint="0.39997558519241921"/>
        <color rgb="FF99FF66"/>
      </colorScale>
    </cfRule>
  </conditionalFormatting>
  <conditionalFormatting sqref="A147">
    <cfRule type="colorScale" priority="116">
      <colorScale>
        <cfvo type="num" val="2"/>
        <cfvo type="num" val="7.5"/>
        <color theme="9" tint="0.39997558519241921"/>
        <color rgb="FF99FF66"/>
      </colorScale>
    </cfRule>
  </conditionalFormatting>
  <conditionalFormatting sqref="A150">
    <cfRule type="colorScale" priority="115">
      <colorScale>
        <cfvo type="num" val="2"/>
        <cfvo type="num" val="7.5"/>
        <color theme="9" tint="0.39997558519241921"/>
        <color rgb="FF99FF66"/>
      </colorScale>
    </cfRule>
  </conditionalFormatting>
  <conditionalFormatting sqref="A149">
    <cfRule type="colorScale" priority="113">
      <colorScale>
        <cfvo type="num" val="2"/>
        <cfvo type="num" val="7.5"/>
        <color theme="9" tint="0.39997558519241921"/>
        <color rgb="FF99FF66"/>
      </colorScale>
    </cfRule>
  </conditionalFormatting>
  <conditionalFormatting sqref="M56">
    <cfRule type="colorScale" priority="112">
      <colorScale>
        <cfvo type="num" val="2"/>
        <cfvo type="num" val="7.5"/>
        <color theme="9" tint="0.39997558519241921"/>
        <color rgb="FF99FF66"/>
      </colorScale>
    </cfRule>
  </conditionalFormatting>
  <conditionalFormatting sqref="M56">
    <cfRule type="colorScale" priority="111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10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09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08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07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04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03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06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02">
      <colorScale>
        <cfvo type="num" val="2"/>
        <cfvo type="num" val="7.5"/>
        <color theme="9" tint="0.39997558519241921"/>
        <color rgb="FF99FF66"/>
      </colorScale>
    </cfRule>
  </conditionalFormatting>
  <conditionalFormatting sqref="M134">
    <cfRule type="colorScale" priority="105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101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100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99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98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95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94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97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93">
      <colorScale>
        <cfvo type="num" val="2"/>
        <cfvo type="num" val="7.5"/>
        <color theme="9" tint="0.39997558519241921"/>
        <color rgb="FF99FF66"/>
      </colorScale>
    </cfRule>
  </conditionalFormatting>
  <conditionalFormatting sqref="M131">
    <cfRule type="colorScale" priority="96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92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91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90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89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86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85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88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84">
      <colorScale>
        <cfvo type="num" val="2"/>
        <cfvo type="num" val="7.5"/>
        <color theme="9" tint="0.39997558519241921"/>
        <color rgb="FF99FF66"/>
      </colorScale>
    </cfRule>
  </conditionalFormatting>
  <conditionalFormatting sqref="M142">
    <cfRule type="colorScale" priority="87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83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82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81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80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77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76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79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75">
      <colorScale>
        <cfvo type="num" val="2"/>
        <cfvo type="num" val="7.5"/>
        <color theme="9" tint="0.39997558519241921"/>
        <color rgb="FF99FF66"/>
      </colorScale>
    </cfRule>
  </conditionalFormatting>
  <conditionalFormatting sqref="M143">
    <cfRule type="colorScale" priority="78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74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73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72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71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68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67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70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66">
      <colorScale>
        <cfvo type="num" val="2"/>
        <cfvo type="num" val="7.5"/>
        <color theme="9" tint="0.39997558519241921"/>
        <color rgb="FF99FF66"/>
      </colorScale>
    </cfRule>
  </conditionalFormatting>
  <conditionalFormatting sqref="M144">
    <cfRule type="colorScale" priority="69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65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64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63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62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59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58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61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57">
      <colorScale>
        <cfvo type="num" val="2"/>
        <cfvo type="num" val="7.5"/>
        <color theme="9" tint="0.39997558519241921"/>
        <color rgb="FF99FF66"/>
      </colorScale>
    </cfRule>
  </conditionalFormatting>
  <conditionalFormatting sqref="M145">
    <cfRule type="colorScale" priority="60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56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55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54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53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50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49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52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48">
      <colorScale>
        <cfvo type="num" val="2"/>
        <cfvo type="num" val="7.5"/>
        <color theme="9" tint="0.39997558519241921"/>
        <color rgb="FF99FF66"/>
      </colorScale>
    </cfRule>
  </conditionalFormatting>
  <conditionalFormatting sqref="M146">
    <cfRule type="colorScale" priority="51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47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46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45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44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41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40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43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39">
      <colorScale>
        <cfvo type="num" val="2"/>
        <cfvo type="num" val="7.5"/>
        <color theme="9" tint="0.39997558519241921"/>
        <color rgb="FF99FF66"/>
      </colorScale>
    </cfRule>
  </conditionalFormatting>
  <conditionalFormatting sqref="M147">
    <cfRule type="colorScale" priority="42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8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7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6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5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2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1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4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0">
      <colorScale>
        <cfvo type="num" val="2"/>
        <cfvo type="num" val="7.5"/>
        <color theme="9" tint="0.39997558519241921"/>
        <color rgb="FF99FF66"/>
      </colorScale>
    </cfRule>
  </conditionalFormatting>
  <conditionalFormatting sqref="M148">
    <cfRule type="colorScale" priority="33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9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8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7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6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3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2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5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1">
      <colorScale>
        <cfvo type="num" val="2"/>
        <cfvo type="num" val="7.5"/>
        <color theme="9" tint="0.39997558519241921"/>
        <color rgb="FF99FF66"/>
      </colorScale>
    </cfRule>
  </conditionalFormatting>
  <conditionalFormatting sqref="M149">
    <cfRule type="colorScale" priority="24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20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19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18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17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14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13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16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12">
      <colorScale>
        <cfvo type="num" val="2"/>
        <cfvo type="num" val="7.5"/>
        <color theme="9" tint="0.39997558519241921"/>
        <color rgb="FF99FF66"/>
      </colorScale>
    </cfRule>
  </conditionalFormatting>
  <conditionalFormatting sqref="M150">
    <cfRule type="colorScale" priority="15">
      <colorScale>
        <cfvo type="num" val="2"/>
        <cfvo type="num" val="7.5"/>
        <color theme="9" tint="0.39997558519241921"/>
        <color rgb="FF99FF66"/>
      </colorScale>
    </cfRule>
  </conditionalFormatting>
  <conditionalFormatting sqref="M111">
    <cfRule type="colorScale" priority="11">
      <colorScale>
        <cfvo type="num" val="2"/>
        <cfvo type="num" val="7.5"/>
        <color theme="9" tint="0.39997558519241921"/>
        <color rgb="FF99FF66"/>
      </colorScale>
    </cfRule>
  </conditionalFormatting>
  <conditionalFormatting sqref="M111">
    <cfRule type="colorScale" priority="10">
      <colorScale>
        <cfvo type="num" val="2"/>
        <cfvo type="num" val="7.5"/>
        <color theme="9" tint="0.39997558519241921"/>
        <color rgb="FF99FF66"/>
      </colorScale>
    </cfRule>
  </conditionalFormatting>
  <conditionalFormatting sqref="M111">
    <cfRule type="colorScale" priority="9">
      <colorScale>
        <cfvo type="num" val="2"/>
        <cfvo type="num" val="7.5"/>
        <color theme="9" tint="0.39997558519241921"/>
        <color rgb="FF99FF66"/>
      </colorScale>
    </cfRule>
  </conditionalFormatting>
  <conditionalFormatting sqref="M111">
    <cfRule type="colorScale" priority="8">
      <colorScale>
        <cfvo type="num" val="2"/>
        <cfvo type="num" val="7.5"/>
        <color theme="9" tint="0.39997558519241921"/>
        <color rgb="FF99FF66"/>
      </colorScale>
    </cfRule>
  </conditionalFormatting>
  <conditionalFormatting sqref="A58">
    <cfRule type="colorScale" priority="7">
      <colorScale>
        <cfvo type="num" val="2"/>
        <cfvo type="num" val="7.5"/>
        <color theme="9" tint="0.39997558519241921"/>
        <color rgb="FF99FF66"/>
      </colorScale>
    </cfRule>
  </conditionalFormatting>
  <conditionalFormatting sqref="A58">
    <cfRule type="colorScale" priority="6">
      <colorScale>
        <cfvo type="num" val="2"/>
        <cfvo type="num" val="7.5"/>
        <color theme="9" tint="0.39997558519241921"/>
        <color rgb="FF99FF66"/>
      </colorScale>
    </cfRule>
  </conditionalFormatting>
  <conditionalFormatting sqref="M112">
    <cfRule type="colorScale" priority="5">
      <colorScale>
        <cfvo type="num" val="2"/>
        <cfvo type="num" val="7.5"/>
        <color theme="9" tint="0.39997558519241921"/>
        <color rgb="FF99FF66"/>
      </colorScale>
    </cfRule>
  </conditionalFormatting>
  <conditionalFormatting sqref="M112">
    <cfRule type="colorScale" priority="4">
      <colorScale>
        <cfvo type="num" val="2"/>
        <cfvo type="num" val="7.5"/>
        <color theme="9" tint="0.39997558519241921"/>
        <color rgb="FF99FF66"/>
      </colorScale>
    </cfRule>
  </conditionalFormatting>
  <conditionalFormatting sqref="M112">
    <cfRule type="colorScale" priority="3">
      <colorScale>
        <cfvo type="num" val="2"/>
        <cfvo type="num" val="7.5"/>
        <color theme="9" tint="0.39997558519241921"/>
        <color rgb="FF99FF66"/>
      </colorScale>
    </cfRule>
  </conditionalFormatting>
  <conditionalFormatting sqref="M112">
    <cfRule type="colorScale" priority="2">
      <colorScale>
        <cfvo type="num" val="2"/>
        <cfvo type="num" val="7.5"/>
        <color theme="9" tint="0.39997558519241921"/>
        <color rgb="FF99FF66"/>
      </colorScale>
    </cfRule>
  </conditionalFormatting>
  <conditionalFormatting sqref="A62">
    <cfRule type="colorScale" priority="1">
      <colorScale>
        <cfvo type="num" val="2"/>
        <cfvo type="num" val="7.5"/>
        <color theme="9" tint="0.39997558519241921"/>
        <color rgb="FF99FF66"/>
      </colorScale>
    </cfRule>
  </conditionalFormatting>
  <pageMargins left="0.17" right="0.12" top="0.61" bottom="0.12" header="0.25" footer="0.51180555555555596"/>
  <pageSetup pageOrder="overThenDown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142"/>
  <sheetViews>
    <sheetView topLeftCell="A64" workbookViewId="0">
      <selection activeCell="B76" sqref="B76:B142"/>
    </sheetView>
  </sheetViews>
  <sheetFormatPr defaultColWidth="11.5703125" defaultRowHeight="14.25" x14ac:dyDescent="0.2"/>
  <cols>
    <col min="1" max="1" width="2.5703125" style="1" customWidth="1"/>
    <col min="2" max="2" width="20.28515625" style="15" customWidth="1"/>
    <col min="3" max="3" width="1.140625" style="16" customWidth="1"/>
    <col min="4" max="4" width="3.140625" style="147" customWidth="1"/>
    <col min="5" max="5" width="1.140625" style="147" customWidth="1"/>
    <col min="6" max="6" width="3.42578125" style="147" customWidth="1"/>
    <col min="7" max="7" width="4.28515625" style="147" customWidth="1"/>
    <col min="8" max="8" width="1.5703125" style="15" customWidth="1"/>
    <col min="9" max="9" width="5.28515625" style="147" customWidth="1"/>
    <col min="10" max="10" width="4" style="24" customWidth="1"/>
    <col min="11" max="11" width="4.28515625" style="24" customWidth="1"/>
    <col min="12" max="12" width="3.85546875" style="15" customWidth="1"/>
    <col min="13" max="13" width="4.85546875" style="4" customWidth="1"/>
    <col min="14" max="14" width="20.42578125" style="15" customWidth="1"/>
    <col min="15" max="15" width="2.42578125" style="15" customWidth="1"/>
    <col min="16" max="16" width="2.85546875" style="15" customWidth="1"/>
    <col min="17" max="17" width="1.140625" style="15" customWidth="1"/>
    <col min="18" max="19" width="3.28515625" style="147" customWidth="1"/>
    <col min="20" max="20" width="0.85546875" style="147" customWidth="1"/>
    <col min="21" max="21" width="4.28515625" style="147" customWidth="1"/>
    <col min="22" max="23" width="3.85546875" style="147" customWidth="1"/>
    <col min="24" max="16384" width="11.5703125" style="3"/>
  </cols>
  <sheetData>
    <row r="5" spans="1:23" ht="18" x14ac:dyDescent="0.2">
      <c r="B5" s="137" t="s">
        <v>119</v>
      </c>
      <c r="C5" s="50"/>
      <c r="D5" s="51"/>
      <c r="G5" s="68" t="s">
        <v>118</v>
      </c>
    </row>
    <row r="6" spans="1:23" ht="15" x14ac:dyDescent="0.25">
      <c r="B6" s="39"/>
      <c r="O6" s="65" t="s">
        <v>124</v>
      </c>
    </row>
    <row r="7" spans="1:23" s="2" customFormat="1" ht="19.350000000000001" customHeight="1" x14ac:dyDescent="0.25">
      <c r="A7" s="5"/>
      <c r="B7" s="55"/>
      <c r="C7" s="56"/>
      <c r="D7" s="57" t="s">
        <v>0</v>
      </c>
      <c r="E7" s="57" t="s">
        <v>1</v>
      </c>
      <c r="F7" s="57" t="s">
        <v>2</v>
      </c>
      <c r="G7" s="52"/>
      <c r="H7" s="52"/>
      <c r="I7" s="64" t="s">
        <v>3</v>
      </c>
      <c r="J7" s="37"/>
      <c r="K7" s="53" t="s">
        <v>0</v>
      </c>
      <c r="L7" s="53" t="s">
        <v>2</v>
      </c>
      <c r="M7" s="54"/>
      <c r="N7" s="37" t="s">
        <v>4</v>
      </c>
      <c r="O7" s="63" t="s">
        <v>15</v>
      </c>
      <c r="P7" s="38"/>
      <c r="Q7" s="38"/>
      <c r="R7" s="38"/>
      <c r="S7" s="52"/>
      <c r="T7" s="52"/>
      <c r="U7" s="52"/>
      <c r="V7" s="52"/>
      <c r="W7" s="38"/>
    </row>
    <row r="8" spans="1:23" s="10" customFormat="1" ht="15.95" customHeight="1" x14ac:dyDescent="0.2">
      <c r="A8" s="128"/>
      <c r="B8" s="150" t="str">
        <f>B21</f>
        <v>Mountain Stone Destroyers</v>
      </c>
      <c r="C8" s="151"/>
      <c r="D8" s="152">
        <f>F32</f>
        <v>0</v>
      </c>
      <c r="E8" s="152" t="s">
        <v>1</v>
      </c>
      <c r="F8" s="152">
        <f>G32</f>
        <v>0</v>
      </c>
      <c r="G8" s="567" t="e">
        <f>D8/(D8+F8)</f>
        <v>#DIV/0!</v>
      </c>
      <c r="H8" s="567"/>
      <c r="I8" s="153"/>
      <c r="J8" s="154"/>
      <c r="K8" s="155">
        <f>J32</f>
        <v>0</v>
      </c>
      <c r="L8" s="155">
        <f>K32</f>
        <v>0</v>
      </c>
      <c r="M8" s="156" t="e">
        <f>K8/(K8+L8)</f>
        <v>#DIV/0!</v>
      </c>
      <c r="N8" s="150" t="s">
        <v>28</v>
      </c>
      <c r="O8" s="568" t="s">
        <v>129</v>
      </c>
      <c r="P8" s="568"/>
      <c r="Q8" s="568"/>
      <c r="R8" s="568"/>
      <c r="S8" s="568"/>
      <c r="T8" s="568"/>
      <c r="U8" s="568"/>
      <c r="V8" s="568"/>
      <c r="W8" s="568"/>
    </row>
    <row r="9" spans="1:23" s="10" customFormat="1" ht="15.95" customHeight="1" x14ac:dyDescent="0.2">
      <c r="A9" s="128"/>
      <c r="B9" s="157" t="s">
        <v>103</v>
      </c>
      <c r="C9" s="158"/>
      <c r="D9" s="159">
        <f>R32</f>
        <v>0</v>
      </c>
      <c r="E9" s="159" t="s">
        <v>1</v>
      </c>
      <c r="F9" s="159">
        <f>S32</f>
        <v>0</v>
      </c>
      <c r="G9" s="565" t="e">
        <f>D9/(D9+F9)</f>
        <v>#DIV/0!</v>
      </c>
      <c r="H9" s="565"/>
      <c r="I9" s="160"/>
      <c r="J9" s="161"/>
      <c r="K9" s="155">
        <f>V32</f>
        <v>0</v>
      </c>
      <c r="L9" s="162">
        <f>W32</f>
        <v>0</v>
      </c>
      <c r="M9" s="163" t="e">
        <f>K9/(K9+L9)</f>
        <v>#DIV/0!</v>
      </c>
      <c r="N9" s="157" t="s">
        <v>103</v>
      </c>
      <c r="O9" s="568" t="s">
        <v>127</v>
      </c>
      <c r="P9" s="568"/>
      <c r="Q9" s="568"/>
      <c r="R9" s="568"/>
      <c r="S9" s="568"/>
      <c r="T9" s="568"/>
      <c r="U9" s="568"/>
      <c r="V9" s="568"/>
      <c r="W9" s="568"/>
    </row>
    <row r="10" spans="1:23" s="10" customFormat="1" ht="15.95" customHeight="1" x14ac:dyDescent="0.2">
      <c r="A10" s="128"/>
      <c r="B10" s="157" t="s">
        <v>75</v>
      </c>
      <c r="C10" s="158"/>
      <c r="D10" s="159">
        <f>R61</f>
        <v>0</v>
      </c>
      <c r="E10" s="159" t="s">
        <v>1</v>
      </c>
      <c r="F10" s="159">
        <f>S61</f>
        <v>0</v>
      </c>
      <c r="G10" s="565" t="e">
        <f>D10/(D10+F10)</f>
        <v>#DIV/0!</v>
      </c>
      <c r="H10" s="565"/>
      <c r="I10" s="153"/>
      <c r="J10" s="154"/>
      <c r="K10" s="162">
        <f>V61</f>
        <v>0</v>
      </c>
      <c r="L10" s="162">
        <f>W61</f>
        <v>0</v>
      </c>
      <c r="M10" s="163" t="e">
        <f>K10/(K10+L10)</f>
        <v>#DIV/0!</v>
      </c>
      <c r="N10" s="157" t="s">
        <v>68</v>
      </c>
      <c r="O10" s="166" t="s">
        <v>130</v>
      </c>
      <c r="P10" s="164"/>
      <c r="Q10" s="164"/>
      <c r="R10" s="164"/>
      <c r="S10" s="164"/>
      <c r="T10" s="164"/>
      <c r="U10" s="164"/>
      <c r="V10" s="164"/>
      <c r="W10" s="164"/>
    </row>
    <row r="11" spans="1:23" s="10" customFormat="1" ht="15.95" customHeight="1" x14ac:dyDescent="0.2">
      <c r="A11" s="128"/>
      <c r="B11" s="150" t="s">
        <v>67</v>
      </c>
      <c r="C11" s="151"/>
      <c r="D11" s="152">
        <f>F61</f>
        <v>0</v>
      </c>
      <c r="E11" s="152" t="s">
        <v>1</v>
      </c>
      <c r="F11" s="152">
        <f>G61</f>
        <v>0</v>
      </c>
      <c r="G11" s="567" t="e">
        <f>D11/(D11+F11)</f>
        <v>#DIV/0!</v>
      </c>
      <c r="H11" s="567"/>
      <c r="I11" s="160"/>
      <c r="J11" s="161"/>
      <c r="K11" s="155">
        <f>J61</f>
        <v>0</v>
      </c>
      <c r="L11" s="155">
        <f>K61</f>
        <v>0</v>
      </c>
      <c r="M11" s="156" t="e">
        <f>K11/(K11+L11)</f>
        <v>#DIV/0!</v>
      </c>
      <c r="N11" s="150" t="s">
        <v>60</v>
      </c>
      <c r="O11" s="569" t="s">
        <v>128</v>
      </c>
      <c r="P11" s="569"/>
      <c r="Q11" s="569"/>
      <c r="R11" s="569"/>
      <c r="S11" s="569"/>
      <c r="T11" s="569"/>
      <c r="U11" s="569"/>
      <c r="V11" s="569"/>
      <c r="W11" s="569"/>
    </row>
    <row r="12" spans="1:23" s="10" customFormat="1" ht="15.95" customHeight="1" x14ac:dyDescent="0.2">
      <c r="A12" s="128"/>
      <c r="B12" s="157" t="s">
        <v>76</v>
      </c>
      <c r="C12" s="158"/>
      <c r="D12" s="159">
        <f>R74</f>
        <v>0</v>
      </c>
      <c r="E12" s="152" t="s">
        <v>1</v>
      </c>
      <c r="F12" s="159">
        <f>S74</f>
        <v>0</v>
      </c>
      <c r="G12" s="565" t="e">
        <f>D12/(D12+F12)</f>
        <v>#DIV/0!</v>
      </c>
      <c r="H12" s="565"/>
      <c r="I12" s="153"/>
      <c r="J12" s="162"/>
      <c r="K12" s="162">
        <f>V74</f>
        <v>0</v>
      </c>
      <c r="L12" s="162">
        <f>W74</f>
        <v>0</v>
      </c>
      <c r="M12" s="163" t="e">
        <f>K12/(K12+L12)</f>
        <v>#DIV/0!</v>
      </c>
      <c r="N12" s="157" t="s">
        <v>29</v>
      </c>
      <c r="O12" s="165" t="s">
        <v>126</v>
      </c>
      <c r="P12" s="164"/>
      <c r="Q12" s="164"/>
      <c r="R12" s="164"/>
      <c r="S12" s="164"/>
      <c r="T12" s="164"/>
      <c r="U12" s="164"/>
      <c r="V12" s="164"/>
      <c r="W12" s="164"/>
    </row>
    <row r="13" spans="1:23" s="10" customFormat="1" ht="15.95" customHeight="1" x14ac:dyDescent="0.2">
      <c r="A13" s="128"/>
      <c r="B13" s="150" t="s">
        <v>59</v>
      </c>
      <c r="C13" s="151"/>
      <c r="D13" s="152">
        <f>R47</f>
        <v>0</v>
      </c>
      <c r="E13" s="152" t="s">
        <v>1</v>
      </c>
      <c r="F13" s="152">
        <f>S47</f>
        <v>0</v>
      </c>
      <c r="G13" s="567" t="e">
        <f t="shared" ref="G13:G15" si="0">D13/(D13+F13)</f>
        <v>#DIV/0!</v>
      </c>
      <c r="H13" s="567"/>
      <c r="I13" s="160"/>
      <c r="J13" s="161"/>
      <c r="K13" s="155">
        <f>V47</f>
        <v>0</v>
      </c>
      <c r="L13" s="155">
        <f>W47</f>
        <v>0</v>
      </c>
      <c r="M13" s="156" t="e">
        <f t="shared" ref="M13:M15" si="1">K13/(K13+L13)</f>
        <v>#DIV/0!</v>
      </c>
      <c r="N13" s="150" t="s">
        <v>29</v>
      </c>
      <c r="O13" s="566" t="s">
        <v>131</v>
      </c>
      <c r="P13" s="566"/>
      <c r="Q13" s="566"/>
      <c r="R13" s="566"/>
      <c r="S13" s="566"/>
      <c r="T13" s="566"/>
      <c r="U13" s="566"/>
      <c r="V13" s="566"/>
      <c r="W13" s="566"/>
    </row>
    <row r="14" spans="1:23" s="10" customFormat="1" ht="15.95" customHeight="1" x14ac:dyDescent="0.2">
      <c r="A14" s="128"/>
      <c r="B14" s="157" t="s">
        <v>77</v>
      </c>
      <c r="C14" s="158"/>
      <c r="D14" s="159">
        <f>F74</f>
        <v>0</v>
      </c>
      <c r="E14" s="152" t="s">
        <v>1</v>
      </c>
      <c r="F14" s="159">
        <f>G74</f>
        <v>0</v>
      </c>
      <c r="G14" s="565" t="e">
        <f t="shared" si="0"/>
        <v>#DIV/0!</v>
      </c>
      <c r="H14" s="565"/>
      <c r="I14" s="153"/>
      <c r="J14" s="162"/>
      <c r="K14" s="162">
        <f>J74</f>
        <v>0</v>
      </c>
      <c r="L14" s="162">
        <f>K74</f>
        <v>0</v>
      </c>
      <c r="M14" s="163" t="e">
        <f t="shared" si="1"/>
        <v>#DIV/0!</v>
      </c>
      <c r="N14" s="150" t="s">
        <v>60</v>
      </c>
      <c r="O14" s="566" t="s">
        <v>132</v>
      </c>
      <c r="P14" s="566"/>
      <c r="Q14" s="566"/>
      <c r="R14" s="566"/>
      <c r="S14" s="566"/>
      <c r="T14" s="566"/>
      <c r="U14" s="566"/>
      <c r="V14" s="566"/>
      <c r="W14" s="566"/>
    </row>
    <row r="15" spans="1:23" s="10" customFormat="1" ht="15.95" customHeight="1" x14ac:dyDescent="0.2">
      <c r="A15" s="128"/>
      <c r="B15" s="157" t="s">
        <v>66</v>
      </c>
      <c r="C15" s="158"/>
      <c r="D15" s="159">
        <f>F47</f>
        <v>0</v>
      </c>
      <c r="E15" s="159" t="s">
        <v>1</v>
      </c>
      <c r="F15" s="159">
        <f>G47</f>
        <v>0</v>
      </c>
      <c r="G15" s="565" t="e">
        <f t="shared" si="0"/>
        <v>#DIV/0!</v>
      </c>
      <c r="H15" s="565"/>
      <c r="I15" s="153"/>
      <c r="J15" s="162"/>
      <c r="K15" s="162">
        <f>J47</f>
        <v>0</v>
      </c>
      <c r="L15" s="162">
        <f>K47</f>
        <v>0</v>
      </c>
      <c r="M15" s="163" t="e">
        <f t="shared" si="1"/>
        <v>#DIV/0!</v>
      </c>
      <c r="N15" s="157" t="s">
        <v>28</v>
      </c>
      <c r="O15" s="566" t="s">
        <v>116</v>
      </c>
      <c r="P15" s="566"/>
      <c r="Q15" s="566"/>
      <c r="R15" s="566"/>
      <c r="S15" s="566"/>
      <c r="T15" s="566"/>
      <c r="U15" s="566"/>
      <c r="V15" s="566"/>
      <c r="W15" s="566"/>
    </row>
    <row r="16" spans="1:23" s="147" customFormat="1" ht="9.4" customHeight="1" x14ac:dyDescent="0.2">
      <c r="A16" s="528"/>
      <c r="B16" s="528"/>
      <c r="C16" s="11"/>
      <c r="D16" s="12">
        <f>SUM(D8:D15)</f>
        <v>0</v>
      </c>
      <c r="E16" s="12" t="s">
        <v>1</v>
      </c>
      <c r="F16" s="12">
        <f>SUM(F8:F15)</f>
        <v>0</v>
      </c>
      <c r="G16" s="12"/>
      <c r="H16" s="12"/>
      <c r="I16" s="12"/>
      <c r="J16" s="12"/>
      <c r="K16" s="12">
        <f t="shared" ref="K16:L16" si="2">SUM(K8:K15)</f>
        <v>0</v>
      </c>
      <c r="L16" s="12">
        <f t="shared" si="2"/>
        <v>0</v>
      </c>
      <c r="M16" s="8" t="s">
        <v>11</v>
      </c>
      <c r="N16" s="6"/>
      <c r="O16" s="6"/>
      <c r="P16" s="6"/>
      <c r="Q16" s="6"/>
      <c r="S16" s="3"/>
      <c r="T16" s="3"/>
      <c r="U16" s="3"/>
      <c r="V16" s="3"/>
      <c r="W16" s="3"/>
    </row>
    <row r="17" spans="1:23" s="14" customFormat="1" ht="13.7" customHeight="1" x14ac:dyDescent="0.2">
      <c r="A17" s="67"/>
      <c r="B17" s="572"/>
      <c r="C17" s="572"/>
      <c r="D17" s="572"/>
      <c r="E17" s="572"/>
      <c r="F17" s="572"/>
      <c r="G17" s="572"/>
      <c r="H17" s="572"/>
      <c r="I17" s="572"/>
      <c r="J17" s="572"/>
      <c r="K17" s="572"/>
      <c r="L17" s="572"/>
      <c r="M17" s="572"/>
      <c r="N17" s="572"/>
      <c r="O17" s="572"/>
      <c r="P17" s="572"/>
      <c r="Q17" s="572"/>
      <c r="R17" s="572"/>
      <c r="S17" s="572"/>
      <c r="T17" s="572"/>
      <c r="U17" s="572"/>
      <c r="V17" s="572"/>
      <c r="W17" s="572"/>
    </row>
    <row r="18" spans="1:23" s="14" customFormat="1" ht="13.7" customHeight="1" x14ac:dyDescent="0.2">
      <c r="A18" s="139" t="s">
        <v>117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</row>
    <row r="19" spans="1:23" s="2" customFormat="1" ht="15" customHeight="1" x14ac:dyDescent="0.25">
      <c r="A19" s="139" t="s">
        <v>115</v>
      </c>
      <c r="B19" s="79"/>
      <c r="C19" s="79"/>
      <c r="D19" s="79"/>
      <c r="E19" s="79"/>
      <c r="F19" s="80"/>
      <c r="G19" s="80"/>
      <c r="H19" s="80"/>
      <c r="I19" s="80"/>
      <c r="J19" s="80"/>
      <c r="K19" s="80"/>
      <c r="L19" s="80"/>
      <c r="M19" s="81"/>
      <c r="N19" s="82"/>
      <c r="O19" s="83"/>
      <c r="P19" s="84"/>
      <c r="Q19" s="84"/>
      <c r="R19" s="85"/>
      <c r="S19" s="85"/>
      <c r="T19" s="85"/>
      <c r="U19" s="85"/>
      <c r="V19" s="85"/>
      <c r="W19" s="148"/>
    </row>
    <row r="20" spans="1:23" s="17" customFormat="1" ht="10.7" customHeight="1" x14ac:dyDescent="0.2">
      <c r="A20" s="24"/>
      <c r="B20" s="24"/>
      <c r="C20" s="30"/>
      <c r="D20" s="24"/>
      <c r="E20" s="24"/>
      <c r="F20" s="573" t="s">
        <v>5</v>
      </c>
      <c r="G20" s="573"/>
      <c r="H20" s="574" t="s">
        <v>6</v>
      </c>
      <c r="I20" s="574"/>
      <c r="J20" s="573" t="s">
        <v>7</v>
      </c>
      <c r="K20" s="573"/>
      <c r="M20" s="1"/>
      <c r="R20" s="573" t="s">
        <v>5</v>
      </c>
      <c r="S20" s="573"/>
      <c r="T20" s="574" t="s">
        <v>6</v>
      </c>
      <c r="U20" s="574"/>
      <c r="V20" s="573" t="s">
        <v>7</v>
      </c>
      <c r="W20" s="573"/>
    </row>
    <row r="21" spans="1:23" s="2" customFormat="1" ht="18" x14ac:dyDescent="0.25">
      <c r="A21" s="25" t="s">
        <v>9</v>
      </c>
      <c r="B21" s="575" t="s">
        <v>65</v>
      </c>
      <c r="C21" s="575"/>
      <c r="D21" s="575"/>
      <c r="E21" s="140"/>
      <c r="F21" s="26" t="s">
        <v>0</v>
      </c>
      <c r="G21" s="26" t="s">
        <v>2</v>
      </c>
      <c r="H21" s="27"/>
      <c r="I21" s="28" t="s">
        <v>10</v>
      </c>
      <c r="J21" s="26" t="s">
        <v>0</v>
      </c>
      <c r="K21" s="26" t="s">
        <v>2</v>
      </c>
      <c r="M21" s="18" t="s">
        <v>9</v>
      </c>
      <c r="N21" s="576" t="s">
        <v>103</v>
      </c>
      <c r="O21" s="576"/>
      <c r="P21" s="576"/>
      <c r="Q21" s="19"/>
      <c r="R21" s="144" t="s">
        <v>0</v>
      </c>
      <c r="S21" s="144" t="s">
        <v>2</v>
      </c>
      <c r="T21" s="20"/>
      <c r="U21" s="21" t="s">
        <v>10</v>
      </c>
      <c r="V21" s="144" t="s">
        <v>0</v>
      </c>
      <c r="W21" s="144" t="s">
        <v>2</v>
      </c>
    </row>
    <row r="22" spans="1:23" x14ac:dyDescent="0.2">
      <c r="A22" s="40">
        <v>7</v>
      </c>
      <c r="B22" s="41" t="s">
        <v>27</v>
      </c>
      <c r="C22" s="577"/>
      <c r="D22" s="578"/>
      <c r="E22" s="42"/>
      <c r="F22" s="42">
        <v>0</v>
      </c>
      <c r="G22" s="42">
        <v>0</v>
      </c>
      <c r="H22" s="41"/>
      <c r="I22" s="48">
        <f t="shared" ref="I22:I28" si="3">F22+G22</f>
        <v>0</v>
      </c>
      <c r="J22" s="42">
        <v>0</v>
      </c>
      <c r="K22" s="42">
        <v>0</v>
      </c>
      <c r="L22" s="49"/>
      <c r="M22" s="149" t="s">
        <v>120</v>
      </c>
      <c r="N22" s="41" t="s">
        <v>109</v>
      </c>
      <c r="O22" s="542"/>
      <c r="P22" s="579"/>
      <c r="Q22" s="47"/>
      <c r="R22" s="42">
        <v>0</v>
      </c>
      <c r="S22" s="42">
        <v>0</v>
      </c>
      <c r="T22" s="41"/>
      <c r="U22" s="48">
        <f t="shared" ref="U22:U23" si="4">R22+S22</f>
        <v>0</v>
      </c>
      <c r="V22" s="42">
        <v>0</v>
      </c>
      <c r="W22" s="42">
        <v>0</v>
      </c>
    </row>
    <row r="23" spans="1:23" x14ac:dyDescent="0.2">
      <c r="A23" s="40">
        <v>5</v>
      </c>
      <c r="B23" s="41" t="s">
        <v>22</v>
      </c>
      <c r="C23" s="145"/>
      <c r="D23" s="146"/>
      <c r="E23" s="42"/>
      <c r="F23" s="42">
        <v>0</v>
      </c>
      <c r="G23" s="42">
        <v>0</v>
      </c>
      <c r="H23" s="41"/>
      <c r="I23" s="48">
        <f t="shared" si="3"/>
        <v>0</v>
      </c>
      <c r="J23" s="42">
        <v>0</v>
      </c>
      <c r="K23" s="42">
        <v>0</v>
      </c>
      <c r="L23" s="49"/>
      <c r="M23" s="40">
        <v>6</v>
      </c>
      <c r="N23" s="41" t="s">
        <v>107</v>
      </c>
      <c r="O23" s="47"/>
      <c r="P23" s="62"/>
      <c r="Q23" s="47"/>
      <c r="R23" s="42">
        <v>0</v>
      </c>
      <c r="S23" s="42">
        <v>0</v>
      </c>
      <c r="T23" s="41"/>
      <c r="U23" s="48">
        <f t="shared" si="4"/>
        <v>0</v>
      </c>
      <c r="V23" s="42">
        <v>0</v>
      </c>
      <c r="W23" s="42">
        <v>0</v>
      </c>
    </row>
    <row r="24" spans="1:23" x14ac:dyDescent="0.2">
      <c r="A24" s="40">
        <v>5</v>
      </c>
      <c r="B24" s="41" t="s">
        <v>24</v>
      </c>
      <c r="C24" s="88"/>
      <c r="D24" s="89"/>
      <c r="E24" s="44"/>
      <c r="F24" s="42">
        <v>0</v>
      </c>
      <c r="G24" s="42">
        <v>0</v>
      </c>
      <c r="H24" s="41"/>
      <c r="I24" s="48">
        <f t="shared" si="3"/>
        <v>0</v>
      </c>
      <c r="J24" s="42">
        <v>0</v>
      </c>
      <c r="K24" s="42">
        <v>0</v>
      </c>
      <c r="L24" s="49"/>
      <c r="M24" s="40">
        <v>6</v>
      </c>
      <c r="N24" s="41" t="s">
        <v>18</v>
      </c>
      <c r="O24" s="141"/>
      <c r="P24" s="142"/>
      <c r="Q24" s="47"/>
      <c r="R24" s="42">
        <v>0</v>
      </c>
      <c r="S24" s="42">
        <v>0</v>
      </c>
      <c r="T24" s="41"/>
      <c r="U24" s="48">
        <f>R24+S24</f>
        <v>0</v>
      </c>
      <c r="V24" s="42">
        <v>0</v>
      </c>
      <c r="W24" s="42">
        <v>0</v>
      </c>
    </row>
    <row r="25" spans="1:23" x14ac:dyDescent="0.2">
      <c r="A25" s="40">
        <v>4</v>
      </c>
      <c r="B25" s="41" t="s">
        <v>23</v>
      </c>
      <c r="C25" s="125"/>
      <c r="D25" s="129"/>
      <c r="E25" s="42"/>
      <c r="F25" s="42">
        <v>0</v>
      </c>
      <c r="G25" s="42">
        <v>0</v>
      </c>
      <c r="H25" s="41"/>
      <c r="I25" s="48">
        <f t="shared" si="3"/>
        <v>0</v>
      </c>
      <c r="J25" s="42">
        <v>0</v>
      </c>
      <c r="K25" s="42">
        <v>0</v>
      </c>
      <c r="L25" s="49"/>
      <c r="M25" s="40">
        <v>5</v>
      </c>
      <c r="N25" s="41" t="s">
        <v>17</v>
      </c>
      <c r="O25" s="141"/>
      <c r="P25" s="142"/>
      <c r="Q25" s="47"/>
      <c r="R25" s="42">
        <v>0</v>
      </c>
      <c r="S25" s="42">
        <v>0</v>
      </c>
      <c r="T25" s="41"/>
      <c r="U25" s="48">
        <f t="shared" ref="U25" si="5">R25+S25</f>
        <v>0</v>
      </c>
      <c r="V25" s="42">
        <v>0</v>
      </c>
      <c r="W25" s="42">
        <v>0</v>
      </c>
    </row>
    <row r="26" spans="1:23" x14ac:dyDescent="0.2">
      <c r="A26" s="93" t="s">
        <v>55</v>
      </c>
      <c r="B26" s="41" t="s">
        <v>88</v>
      </c>
      <c r="C26" s="86"/>
      <c r="D26" s="87"/>
      <c r="E26" s="42"/>
      <c r="F26" s="42">
        <v>0</v>
      </c>
      <c r="G26" s="42">
        <v>0</v>
      </c>
      <c r="H26" s="41"/>
      <c r="I26" s="48">
        <f t="shared" si="3"/>
        <v>0</v>
      </c>
      <c r="J26" s="42">
        <v>0</v>
      </c>
      <c r="K26" s="42">
        <v>0</v>
      </c>
      <c r="L26" s="49"/>
      <c r="M26" s="40">
        <v>5</v>
      </c>
      <c r="N26" s="41" t="s">
        <v>16</v>
      </c>
      <c r="O26" s="542"/>
      <c r="P26" s="539"/>
      <c r="Q26" s="47"/>
      <c r="R26" s="42">
        <v>0</v>
      </c>
      <c r="S26" s="42">
        <v>0</v>
      </c>
      <c r="T26" s="41"/>
      <c r="U26" s="48">
        <f>R26+S26</f>
        <v>0</v>
      </c>
      <c r="V26" s="42">
        <v>0</v>
      </c>
      <c r="W26" s="42">
        <v>0</v>
      </c>
    </row>
    <row r="27" spans="1:23" x14ac:dyDescent="0.2">
      <c r="A27" s="40">
        <v>2</v>
      </c>
      <c r="B27" s="41" t="s">
        <v>25</v>
      </c>
      <c r="C27" s="570"/>
      <c r="D27" s="571"/>
      <c r="E27" s="42"/>
      <c r="F27" s="42">
        <v>0</v>
      </c>
      <c r="G27" s="42">
        <v>0</v>
      </c>
      <c r="H27" s="41"/>
      <c r="I27" s="48">
        <f t="shared" si="3"/>
        <v>0</v>
      </c>
      <c r="J27" s="42">
        <v>0</v>
      </c>
      <c r="K27" s="42">
        <v>0</v>
      </c>
      <c r="L27" s="49"/>
      <c r="M27" s="46">
        <v>5</v>
      </c>
      <c r="N27" s="60" t="s">
        <v>19</v>
      </c>
      <c r="O27" s="141"/>
      <c r="P27" s="142"/>
      <c r="Q27" s="47"/>
      <c r="R27" s="42">
        <v>0</v>
      </c>
      <c r="S27" s="42">
        <v>0</v>
      </c>
      <c r="T27" s="41"/>
      <c r="U27" s="48">
        <f t="shared" ref="U27" si="6">R27+S27</f>
        <v>0</v>
      </c>
      <c r="V27" s="42">
        <v>0</v>
      </c>
      <c r="W27" s="42">
        <v>0</v>
      </c>
    </row>
    <row r="28" spans="1:23" x14ac:dyDescent="0.2">
      <c r="A28" s="40">
        <v>2</v>
      </c>
      <c r="B28" s="41" t="s">
        <v>26</v>
      </c>
      <c r="C28" s="86"/>
      <c r="D28" s="58"/>
      <c r="E28" s="59"/>
      <c r="F28" s="42">
        <v>0</v>
      </c>
      <c r="G28" s="42">
        <v>0</v>
      </c>
      <c r="H28" s="41"/>
      <c r="I28" s="48">
        <f t="shared" si="3"/>
        <v>0</v>
      </c>
      <c r="J28" s="42">
        <v>0</v>
      </c>
      <c r="K28" s="42">
        <v>0</v>
      </c>
      <c r="L28" s="49"/>
      <c r="M28" s="90">
        <v>4</v>
      </c>
      <c r="N28" s="41" t="s">
        <v>20</v>
      </c>
      <c r="O28" s="91"/>
      <c r="P28" s="92"/>
      <c r="Q28" s="47"/>
      <c r="R28" s="42">
        <v>0</v>
      </c>
      <c r="S28" s="42">
        <v>0</v>
      </c>
      <c r="T28" s="41"/>
      <c r="U28" s="48">
        <f>R28+S28</f>
        <v>0</v>
      </c>
      <c r="V28" s="42">
        <v>0</v>
      </c>
      <c r="W28" s="42">
        <v>0</v>
      </c>
    </row>
    <row r="29" spans="1:23" x14ac:dyDescent="0.2">
      <c r="A29" s="40"/>
      <c r="B29" s="41"/>
      <c r="C29" s="570"/>
      <c r="D29" s="571"/>
      <c r="E29" s="42"/>
      <c r="F29" s="42"/>
      <c r="G29" s="42"/>
      <c r="H29" s="41"/>
      <c r="I29" s="48"/>
      <c r="J29" s="42"/>
      <c r="K29" s="42"/>
      <c r="L29" s="49"/>
      <c r="M29" s="40">
        <v>3</v>
      </c>
      <c r="N29" s="41" t="s">
        <v>21</v>
      </c>
      <c r="O29" s="141"/>
      <c r="P29" s="142"/>
      <c r="Q29" s="47"/>
      <c r="R29" s="42">
        <v>0</v>
      </c>
      <c r="S29" s="42">
        <v>0</v>
      </c>
      <c r="T29" s="41"/>
      <c r="U29" s="48">
        <f>R29+S29</f>
        <v>0</v>
      </c>
      <c r="V29" s="42">
        <v>0</v>
      </c>
      <c r="W29" s="42">
        <v>0</v>
      </c>
    </row>
    <row r="30" spans="1:23" x14ac:dyDescent="0.2">
      <c r="A30" s="40"/>
      <c r="B30" s="41"/>
      <c r="C30" s="570"/>
      <c r="D30" s="571"/>
      <c r="E30" s="42"/>
      <c r="F30" s="42"/>
      <c r="G30" s="42"/>
      <c r="H30" s="41"/>
      <c r="I30" s="48"/>
      <c r="J30" s="42"/>
      <c r="K30" s="42"/>
      <c r="L30" s="49"/>
      <c r="M30" s="94">
        <v>2</v>
      </c>
      <c r="N30" s="41" t="s">
        <v>89</v>
      </c>
      <c r="O30" s="95"/>
      <c r="P30" s="46"/>
      <c r="Q30" s="47"/>
      <c r="R30" s="42">
        <v>0</v>
      </c>
      <c r="S30" s="42">
        <v>0</v>
      </c>
      <c r="T30" s="41"/>
      <c r="U30" s="48">
        <f t="shared" ref="U30:U31" si="7">R30+S30</f>
        <v>0</v>
      </c>
      <c r="V30" s="42">
        <v>0</v>
      </c>
      <c r="W30" s="42">
        <v>0</v>
      </c>
    </row>
    <row r="31" spans="1:23" x14ac:dyDescent="0.2">
      <c r="A31" s="40"/>
      <c r="B31" s="41" t="s">
        <v>13</v>
      </c>
      <c r="C31" s="542"/>
      <c r="D31" s="539"/>
      <c r="E31" s="42"/>
      <c r="F31" s="42">
        <v>0</v>
      </c>
      <c r="G31" s="42">
        <v>0</v>
      </c>
      <c r="H31" s="41"/>
      <c r="I31" s="48">
        <f>F31+G31</f>
        <v>0</v>
      </c>
      <c r="J31" s="42">
        <v>0</v>
      </c>
      <c r="K31" s="42">
        <v>0</v>
      </c>
      <c r="L31" s="49"/>
      <c r="M31" s="40"/>
      <c r="N31" s="41" t="s">
        <v>12</v>
      </c>
      <c r="O31" s="542"/>
      <c r="P31" s="542"/>
      <c r="Q31" s="47"/>
      <c r="R31" s="42">
        <v>0</v>
      </c>
      <c r="S31" s="42">
        <v>0</v>
      </c>
      <c r="T31" s="41"/>
      <c r="U31" s="48">
        <f t="shared" si="7"/>
        <v>0</v>
      </c>
      <c r="V31" s="42">
        <v>0</v>
      </c>
      <c r="W31" s="42">
        <v>0</v>
      </c>
    </row>
    <row r="32" spans="1:23" ht="12.75" x14ac:dyDescent="0.2">
      <c r="A32" s="72"/>
      <c r="B32" s="73"/>
      <c r="C32" s="74"/>
      <c r="D32" s="75"/>
      <c r="E32" s="75"/>
      <c r="F32" s="75">
        <f>SUM(F22:F31)</f>
        <v>0</v>
      </c>
      <c r="G32" s="75">
        <f>SUM(G22:G31)</f>
        <v>0</v>
      </c>
      <c r="H32" s="75"/>
      <c r="I32" s="75"/>
      <c r="J32" s="75">
        <f>SUM(J22:J31)</f>
        <v>0</v>
      </c>
      <c r="K32" s="75">
        <f>SUM(K22:K31)</f>
        <v>0</v>
      </c>
      <c r="L32" s="72"/>
      <c r="M32" s="72"/>
      <c r="N32" s="76"/>
      <c r="O32" s="76"/>
      <c r="P32" s="76"/>
      <c r="Q32" s="76"/>
      <c r="R32" s="72">
        <f>SUM(R22:R31)</f>
        <v>0</v>
      </c>
      <c r="S32" s="72">
        <f>SUM(S22:S31)</f>
        <v>0</v>
      </c>
      <c r="T32" s="72"/>
      <c r="U32" s="72"/>
      <c r="V32" s="72">
        <f>SUM(V22:V31)</f>
        <v>0</v>
      </c>
      <c r="W32" s="72">
        <f>SUM(W22:W31)</f>
        <v>0</v>
      </c>
    </row>
    <row r="33" spans="1:23" ht="4.3499999999999996" customHeight="1" x14ac:dyDescent="0.2">
      <c r="A33" s="148"/>
      <c r="B33" s="3"/>
      <c r="C33" s="3"/>
      <c r="D33" s="3"/>
      <c r="E33" s="3"/>
      <c r="F33" s="3"/>
      <c r="G33" s="3"/>
      <c r="H33" s="3"/>
      <c r="I33" s="3"/>
      <c r="J33" s="3"/>
      <c r="K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28.7" customHeight="1" x14ac:dyDescent="0.2">
      <c r="A34" s="148"/>
      <c r="B34" s="3"/>
      <c r="C34" s="3"/>
      <c r="D34" s="3"/>
      <c r="E34" s="3"/>
      <c r="F34" s="3"/>
      <c r="G34" s="3"/>
      <c r="H34" s="3"/>
      <c r="I34" s="3"/>
      <c r="J34" s="3"/>
      <c r="K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s="17" customFormat="1" ht="10.7" customHeight="1" x14ac:dyDescent="0.2">
      <c r="A35" s="24"/>
      <c r="B35" s="24"/>
      <c r="C35" s="24"/>
      <c r="D35" s="24"/>
      <c r="E35" s="24"/>
      <c r="F35" s="573" t="s">
        <v>5</v>
      </c>
      <c r="G35" s="573"/>
      <c r="H35" s="574" t="s">
        <v>6</v>
      </c>
      <c r="I35" s="574"/>
      <c r="J35" s="573" t="s">
        <v>7</v>
      </c>
      <c r="K35" s="573"/>
      <c r="M35" s="1"/>
      <c r="O35" s="23"/>
      <c r="R35" s="573" t="s">
        <v>5</v>
      </c>
      <c r="S35" s="573"/>
      <c r="T35" s="573" t="s">
        <v>8</v>
      </c>
      <c r="U35" s="573"/>
      <c r="V35" s="573" t="s">
        <v>7</v>
      </c>
      <c r="W35" s="573"/>
    </row>
    <row r="36" spans="1:23" ht="18" x14ac:dyDescent="0.25">
      <c r="A36" s="25" t="s">
        <v>9</v>
      </c>
      <c r="B36" s="581" t="s">
        <v>66</v>
      </c>
      <c r="C36" s="581"/>
      <c r="D36" s="582"/>
      <c r="E36" s="26"/>
      <c r="F36" s="26" t="s">
        <v>0</v>
      </c>
      <c r="G36" s="26" t="s">
        <v>2</v>
      </c>
      <c r="H36" s="27"/>
      <c r="I36" s="28" t="s">
        <v>10</v>
      </c>
      <c r="J36" s="26" t="s">
        <v>0</v>
      </c>
      <c r="K36" s="26" t="s">
        <v>2</v>
      </c>
      <c r="L36" s="2"/>
      <c r="M36" s="26" t="s">
        <v>9</v>
      </c>
      <c r="N36" s="583" t="s">
        <v>58</v>
      </c>
      <c r="O36" s="583"/>
      <c r="P36" s="584"/>
      <c r="Q36" s="140"/>
      <c r="R36" s="26" t="s">
        <v>0</v>
      </c>
      <c r="S36" s="26" t="s">
        <v>2</v>
      </c>
      <c r="T36" s="27"/>
      <c r="U36" s="28" t="s">
        <v>10</v>
      </c>
      <c r="V36" s="26" t="s">
        <v>0</v>
      </c>
      <c r="W36" s="26" t="s">
        <v>2</v>
      </c>
    </row>
    <row r="37" spans="1:23" x14ac:dyDescent="0.2">
      <c r="A37" s="46">
        <v>6</v>
      </c>
      <c r="B37" s="60" t="s">
        <v>56</v>
      </c>
      <c r="C37" s="61"/>
      <c r="D37" s="62"/>
      <c r="E37" s="61"/>
      <c r="F37" s="42">
        <v>0</v>
      </c>
      <c r="G37" s="42">
        <v>0</v>
      </c>
      <c r="H37" s="41"/>
      <c r="I37" s="48">
        <f>F37+G37</f>
        <v>0</v>
      </c>
      <c r="J37" s="42">
        <v>0</v>
      </c>
      <c r="K37" s="42">
        <v>0</v>
      </c>
      <c r="L37" s="49"/>
      <c r="M37" s="40">
        <v>6</v>
      </c>
      <c r="N37" s="96" t="s">
        <v>35</v>
      </c>
      <c r="O37" s="531"/>
      <c r="P37" s="580"/>
      <c r="Q37" s="47"/>
      <c r="R37" s="42">
        <v>0</v>
      </c>
      <c r="S37" s="42">
        <v>0</v>
      </c>
      <c r="T37" s="41"/>
      <c r="U37" s="48">
        <f t="shared" ref="U37:U38" si="8">R37+S37</f>
        <v>0</v>
      </c>
      <c r="V37" s="42">
        <v>0</v>
      </c>
      <c r="W37" s="42">
        <v>0</v>
      </c>
    </row>
    <row r="38" spans="1:23" x14ac:dyDescent="0.2">
      <c r="A38" s="40">
        <v>4</v>
      </c>
      <c r="B38" s="41" t="s">
        <v>125</v>
      </c>
      <c r="C38" s="61"/>
      <c r="D38" s="62"/>
      <c r="E38" s="61"/>
      <c r="F38" s="42">
        <v>0</v>
      </c>
      <c r="G38" s="42">
        <v>0</v>
      </c>
      <c r="H38" s="41"/>
      <c r="I38" s="48">
        <f>F38+G38</f>
        <v>0</v>
      </c>
      <c r="J38" s="42">
        <v>0</v>
      </c>
      <c r="K38" s="42">
        <v>0</v>
      </c>
      <c r="L38" s="49"/>
      <c r="M38" s="40">
        <v>5</v>
      </c>
      <c r="N38" s="96" t="s">
        <v>52</v>
      </c>
      <c r="O38" s="97"/>
      <c r="P38" s="98"/>
      <c r="Q38" s="97"/>
      <c r="R38" s="42">
        <v>0</v>
      </c>
      <c r="S38" s="42">
        <v>0</v>
      </c>
      <c r="T38" s="41"/>
      <c r="U38" s="48">
        <f t="shared" si="8"/>
        <v>0</v>
      </c>
      <c r="V38" s="42">
        <v>0</v>
      </c>
      <c r="W38" s="42">
        <v>0</v>
      </c>
    </row>
    <row r="39" spans="1:23" x14ac:dyDescent="0.2">
      <c r="A39" s="46">
        <v>4</v>
      </c>
      <c r="B39" s="60" t="s">
        <v>33</v>
      </c>
      <c r="C39" s="542"/>
      <c r="D39" s="542"/>
      <c r="E39" s="47"/>
      <c r="F39" s="42">
        <v>0</v>
      </c>
      <c r="G39" s="42">
        <v>0</v>
      </c>
      <c r="H39" s="41"/>
      <c r="I39" s="48">
        <f>F39+G39</f>
        <v>0</v>
      </c>
      <c r="J39" s="42">
        <v>0</v>
      </c>
      <c r="K39" s="42">
        <v>0</v>
      </c>
      <c r="L39" s="49"/>
      <c r="M39" s="46">
        <v>5</v>
      </c>
      <c r="N39" s="60" t="s">
        <v>111</v>
      </c>
      <c r="O39" s="99"/>
      <c r="P39" s="100"/>
      <c r="Q39" s="60"/>
      <c r="R39" s="42">
        <v>0</v>
      </c>
      <c r="S39" s="42">
        <v>0</v>
      </c>
      <c r="T39" s="41"/>
      <c r="U39" s="48">
        <f>R39+S39</f>
        <v>0</v>
      </c>
      <c r="V39" s="42">
        <v>0</v>
      </c>
      <c r="W39" s="42">
        <v>0</v>
      </c>
    </row>
    <row r="40" spans="1:23" x14ac:dyDescent="0.2">
      <c r="A40" s="46">
        <v>4</v>
      </c>
      <c r="B40" s="60" t="s">
        <v>90</v>
      </c>
      <c r="C40" s="61"/>
      <c r="D40" s="62"/>
      <c r="E40" s="61"/>
      <c r="F40" s="42">
        <v>0</v>
      </c>
      <c r="G40" s="42">
        <v>0</v>
      </c>
      <c r="H40" s="41"/>
      <c r="I40" s="48">
        <f t="shared" ref="I40" si="9">F40+G40</f>
        <v>0</v>
      </c>
      <c r="J40" s="42">
        <v>0</v>
      </c>
      <c r="K40" s="42">
        <v>0</v>
      </c>
      <c r="L40" s="49"/>
      <c r="M40" s="40">
        <v>5</v>
      </c>
      <c r="N40" s="96" t="s">
        <v>53</v>
      </c>
      <c r="O40" s="97"/>
      <c r="P40" s="98"/>
      <c r="Q40" s="97"/>
      <c r="R40" s="42">
        <v>0</v>
      </c>
      <c r="S40" s="42">
        <v>0</v>
      </c>
      <c r="T40" s="41"/>
      <c r="U40" s="48">
        <f>R40+S40</f>
        <v>0</v>
      </c>
      <c r="V40" s="42">
        <v>0</v>
      </c>
      <c r="W40" s="42">
        <v>0</v>
      </c>
    </row>
    <row r="41" spans="1:23" x14ac:dyDescent="0.2">
      <c r="A41" s="46">
        <v>3</v>
      </c>
      <c r="B41" s="60" t="s">
        <v>30</v>
      </c>
      <c r="C41" s="61"/>
      <c r="D41" s="62"/>
      <c r="E41" s="61"/>
      <c r="F41" s="42">
        <v>0</v>
      </c>
      <c r="G41" s="42">
        <v>0</v>
      </c>
      <c r="H41" s="41"/>
      <c r="I41" s="48">
        <f>F41+G41</f>
        <v>0</v>
      </c>
      <c r="J41" s="42">
        <v>0</v>
      </c>
      <c r="K41" s="42">
        <v>0</v>
      </c>
      <c r="L41" s="49"/>
      <c r="M41" s="40">
        <v>5</v>
      </c>
      <c r="N41" s="96" t="s">
        <v>102</v>
      </c>
      <c r="O41" s="587"/>
      <c r="P41" s="588"/>
      <c r="Q41" s="47"/>
      <c r="R41" s="42">
        <v>0</v>
      </c>
      <c r="S41" s="42">
        <v>0</v>
      </c>
      <c r="T41" s="41"/>
      <c r="U41" s="48">
        <f>R41+S41</f>
        <v>0</v>
      </c>
      <c r="V41" s="42">
        <v>0</v>
      </c>
      <c r="W41" s="42">
        <v>0</v>
      </c>
    </row>
    <row r="42" spans="1:23" x14ac:dyDescent="0.2">
      <c r="A42" s="40">
        <v>3</v>
      </c>
      <c r="B42" s="41" t="s">
        <v>34</v>
      </c>
      <c r="C42" s="61"/>
      <c r="D42" s="62"/>
      <c r="E42" s="106"/>
      <c r="F42" s="42">
        <v>0</v>
      </c>
      <c r="G42" s="42">
        <v>0</v>
      </c>
      <c r="H42" s="41"/>
      <c r="I42" s="48">
        <f>F42+G42</f>
        <v>0</v>
      </c>
      <c r="J42" s="42">
        <v>0</v>
      </c>
      <c r="K42" s="42">
        <v>0</v>
      </c>
      <c r="L42" s="49"/>
      <c r="M42" s="40">
        <v>4</v>
      </c>
      <c r="N42" s="96" t="s">
        <v>36</v>
      </c>
      <c r="O42" s="587"/>
      <c r="P42" s="588"/>
      <c r="Q42" s="47"/>
      <c r="R42" s="42">
        <v>0</v>
      </c>
      <c r="S42" s="42">
        <v>0</v>
      </c>
      <c r="T42" s="41"/>
      <c r="U42" s="48">
        <f>R42+S42</f>
        <v>0</v>
      </c>
      <c r="V42" s="42">
        <v>0</v>
      </c>
      <c r="W42" s="42">
        <v>0</v>
      </c>
    </row>
    <row r="43" spans="1:23" x14ac:dyDescent="0.2">
      <c r="A43" s="46">
        <v>3</v>
      </c>
      <c r="B43" s="60" t="s">
        <v>32</v>
      </c>
      <c r="C43" s="104"/>
      <c r="D43" s="105"/>
      <c r="E43" s="61"/>
      <c r="F43" s="42">
        <v>0</v>
      </c>
      <c r="G43" s="42">
        <v>0</v>
      </c>
      <c r="H43" s="41"/>
      <c r="I43" s="48">
        <f t="shared" ref="I43:I44" si="10">F43+G43</f>
        <v>0</v>
      </c>
      <c r="J43" s="42">
        <v>0</v>
      </c>
      <c r="K43" s="42">
        <v>0</v>
      </c>
      <c r="L43" s="107"/>
      <c r="M43" s="94">
        <v>4</v>
      </c>
      <c r="N43" s="41" t="s">
        <v>37</v>
      </c>
      <c r="O43" s="102"/>
      <c r="P43" s="103"/>
      <c r="Q43" s="47"/>
      <c r="R43" s="42">
        <v>0</v>
      </c>
      <c r="S43" s="42">
        <v>0</v>
      </c>
      <c r="T43" s="41"/>
      <c r="U43" s="48">
        <f t="shared" ref="U43" si="11">R43+S43</f>
        <v>0</v>
      </c>
      <c r="V43" s="42">
        <v>0</v>
      </c>
      <c r="W43" s="42">
        <v>0</v>
      </c>
    </row>
    <row r="44" spans="1:23" x14ac:dyDescent="0.2">
      <c r="A44" s="46">
        <v>2</v>
      </c>
      <c r="B44" s="60" t="s">
        <v>31</v>
      </c>
      <c r="C44" s="61"/>
      <c r="D44" s="62"/>
      <c r="E44" s="136"/>
      <c r="F44" s="59">
        <v>0</v>
      </c>
      <c r="G44" s="42">
        <v>0</v>
      </c>
      <c r="H44" s="41"/>
      <c r="I44" s="48">
        <f t="shared" si="10"/>
        <v>0</v>
      </c>
      <c r="J44" s="42">
        <v>0</v>
      </c>
      <c r="K44" s="42">
        <v>0</v>
      </c>
      <c r="L44" s="107"/>
      <c r="M44" s="40">
        <v>4</v>
      </c>
      <c r="N44" s="41" t="s">
        <v>38</v>
      </c>
      <c r="O44" s="135"/>
      <c r="P44" s="111"/>
      <c r="Q44" s="47"/>
      <c r="R44" s="42">
        <v>0</v>
      </c>
      <c r="S44" s="42">
        <v>0</v>
      </c>
      <c r="T44" s="41"/>
      <c r="U44" s="48">
        <f>R44+S44</f>
        <v>0</v>
      </c>
      <c r="V44" s="42">
        <v>0</v>
      </c>
      <c r="W44" s="42">
        <v>0</v>
      </c>
    </row>
    <row r="45" spans="1:23" x14ac:dyDescent="0.2">
      <c r="A45" s="46"/>
      <c r="B45" s="60"/>
      <c r="C45" s="61"/>
      <c r="D45" s="62"/>
      <c r="E45" s="136"/>
      <c r="F45" s="59"/>
      <c r="G45" s="42"/>
      <c r="H45" s="41"/>
      <c r="I45" s="48"/>
      <c r="J45" s="42"/>
      <c r="K45" s="42"/>
      <c r="L45" s="107"/>
      <c r="M45" s="94">
        <v>3</v>
      </c>
      <c r="N45" s="41" t="s">
        <v>94</v>
      </c>
      <c r="O45" s="97"/>
      <c r="P45" s="98"/>
      <c r="Q45" s="97"/>
      <c r="R45" s="42">
        <v>0</v>
      </c>
      <c r="S45" s="42">
        <v>0</v>
      </c>
      <c r="T45" s="41"/>
      <c r="U45" s="48">
        <f>R45+S45</f>
        <v>0</v>
      </c>
      <c r="V45" s="42">
        <v>0</v>
      </c>
      <c r="W45" s="42">
        <v>0</v>
      </c>
    </row>
    <row r="46" spans="1:23" x14ac:dyDescent="0.2">
      <c r="A46" s="40"/>
      <c r="B46" s="41" t="s">
        <v>13</v>
      </c>
      <c r="C46" s="542"/>
      <c r="D46" s="539"/>
      <c r="E46" s="47"/>
      <c r="F46" s="42">
        <v>0</v>
      </c>
      <c r="G46" s="42">
        <v>0</v>
      </c>
      <c r="H46" s="41"/>
      <c r="I46" s="48">
        <f t="shared" ref="I46" si="12">F46+G46</f>
        <v>0</v>
      </c>
      <c r="J46" s="42">
        <v>0</v>
      </c>
      <c r="K46" s="42">
        <v>0</v>
      </c>
      <c r="L46" s="49"/>
      <c r="M46" s="108"/>
      <c r="N46" s="41" t="s">
        <v>13</v>
      </c>
      <c r="O46" s="531"/>
      <c r="P46" s="580"/>
      <c r="Q46" s="47"/>
      <c r="R46" s="42">
        <v>0</v>
      </c>
      <c r="S46" s="42">
        <v>0</v>
      </c>
      <c r="T46" s="41"/>
      <c r="U46" s="48">
        <f t="shared" ref="U46" si="13">R46+S46</f>
        <v>0</v>
      </c>
      <c r="V46" s="42">
        <v>0</v>
      </c>
      <c r="W46" s="42">
        <v>0</v>
      </c>
    </row>
    <row r="47" spans="1:23" x14ac:dyDescent="0.2">
      <c r="A47" s="148"/>
      <c r="B47" s="148"/>
      <c r="C47" s="148"/>
      <c r="D47" s="148"/>
      <c r="E47" s="148"/>
      <c r="F47" s="148">
        <f>SUM(F37:F46)</f>
        <v>0</v>
      </c>
      <c r="G47" s="148">
        <f>SUM(G37:G46)</f>
        <v>0</v>
      </c>
      <c r="H47" s="148"/>
      <c r="I47" s="148"/>
      <c r="J47" s="148">
        <f>SUM(J37:J46)</f>
        <v>0</v>
      </c>
      <c r="K47" s="148">
        <f>SUM(K37:K46)</f>
        <v>0</v>
      </c>
      <c r="M47" s="3"/>
      <c r="N47" s="3"/>
      <c r="O47" s="3"/>
      <c r="P47" s="3"/>
      <c r="Q47" s="3"/>
      <c r="R47" s="148">
        <f>SUM(R37:R46)</f>
        <v>0</v>
      </c>
      <c r="S47" s="148">
        <f>SUM(S37:S46)</f>
        <v>0</v>
      </c>
      <c r="T47" s="148"/>
      <c r="U47" s="148"/>
      <c r="V47" s="148">
        <f>SUM(V37:V46)</f>
        <v>0</v>
      </c>
      <c r="W47" s="148">
        <f>SUM(W37:W46)</f>
        <v>0</v>
      </c>
    </row>
    <row r="48" spans="1:23" ht="18" x14ac:dyDescent="0.25">
      <c r="A48" s="8"/>
      <c r="B48" s="22"/>
      <c r="C48" s="22"/>
      <c r="D48" s="22"/>
      <c r="E48" s="22"/>
      <c r="F48" s="148"/>
      <c r="G48" s="35" t="s">
        <v>97</v>
      </c>
      <c r="H48" s="148"/>
      <c r="I48" s="148"/>
      <c r="J48" s="148"/>
      <c r="K48" s="148"/>
      <c r="O48" s="16"/>
      <c r="P48" s="147"/>
      <c r="Q48" s="147"/>
      <c r="R48" s="148"/>
      <c r="S48" s="148"/>
      <c r="T48" s="148"/>
      <c r="U48" s="148"/>
      <c r="V48" s="148"/>
      <c r="W48" s="148"/>
    </row>
    <row r="49" spans="1:23" s="17" customFormat="1" ht="10.7" customHeight="1" x14ac:dyDescent="0.2">
      <c r="A49" s="1"/>
      <c r="F49" s="573" t="s">
        <v>5</v>
      </c>
      <c r="G49" s="573"/>
      <c r="H49" s="574" t="s">
        <v>6</v>
      </c>
      <c r="I49" s="574"/>
      <c r="J49" s="573" t="s">
        <v>7</v>
      </c>
      <c r="K49" s="573"/>
      <c r="M49" s="1"/>
      <c r="O49" s="23"/>
      <c r="R49" s="573" t="s">
        <v>5</v>
      </c>
      <c r="S49" s="573"/>
      <c r="T49" s="573" t="s">
        <v>8</v>
      </c>
      <c r="U49" s="573"/>
      <c r="V49" s="573" t="s">
        <v>7</v>
      </c>
      <c r="W49" s="573"/>
    </row>
    <row r="50" spans="1:23" ht="18" x14ac:dyDescent="0.25">
      <c r="A50" s="18" t="s">
        <v>9</v>
      </c>
      <c r="B50" s="584" t="s">
        <v>67</v>
      </c>
      <c r="C50" s="584"/>
      <c r="D50" s="584"/>
      <c r="E50" s="144"/>
      <c r="F50" s="144" t="s">
        <v>0</v>
      </c>
      <c r="G50" s="144" t="s">
        <v>2</v>
      </c>
      <c r="H50" s="20"/>
      <c r="I50" s="21" t="s">
        <v>10</v>
      </c>
      <c r="J50" s="144" t="s">
        <v>0</v>
      </c>
      <c r="K50" s="144" t="s">
        <v>2</v>
      </c>
      <c r="L50" s="31"/>
      <c r="M50" s="25" t="s">
        <v>9</v>
      </c>
      <c r="N50" s="582" t="s">
        <v>75</v>
      </c>
      <c r="O50" s="582"/>
      <c r="P50" s="582"/>
      <c r="Q50" s="140"/>
      <c r="R50" s="26" t="s">
        <v>0</v>
      </c>
      <c r="S50" s="26" t="s">
        <v>2</v>
      </c>
      <c r="T50" s="27"/>
      <c r="U50" s="28" t="s">
        <v>10</v>
      </c>
      <c r="V50" s="26" t="s">
        <v>0</v>
      </c>
      <c r="W50" s="26" t="s">
        <v>2</v>
      </c>
    </row>
    <row r="51" spans="1:23" ht="12.75" x14ac:dyDescent="0.2">
      <c r="A51" s="40">
        <v>6</v>
      </c>
      <c r="B51" s="41" t="s">
        <v>48</v>
      </c>
      <c r="C51" s="542"/>
      <c r="D51" s="542"/>
      <c r="E51" s="42"/>
      <c r="F51" s="42">
        <v>0</v>
      </c>
      <c r="G51" s="42">
        <v>0</v>
      </c>
      <c r="H51" s="41"/>
      <c r="I51" s="48">
        <f t="shared" ref="I51:I60" si="14">F51+G51</f>
        <v>0</v>
      </c>
      <c r="J51" s="42">
        <v>0</v>
      </c>
      <c r="K51" s="42">
        <v>0</v>
      </c>
      <c r="L51" s="76"/>
      <c r="M51" s="40">
        <v>6</v>
      </c>
      <c r="N51" s="41" t="s">
        <v>62</v>
      </c>
      <c r="O51" s="585"/>
      <c r="P51" s="586"/>
      <c r="Q51" s="47"/>
      <c r="R51" s="42">
        <v>0</v>
      </c>
      <c r="S51" s="42">
        <v>0</v>
      </c>
      <c r="T51" s="41"/>
      <c r="U51" s="48">
        <f t="shared" ref="U51:U53" si="15">R51+S51</f>
        <v>0</v>
      </c>
      <c r="V51" s="42">
        <v>0</v>
      </c>
      <c r="W51" s="42">
        <v>0</v>
      </c>
    </row>
    <row r="52" spans="1:23" ht="12.75" x14ac:dyDescent="0.2">
      <c r="A52" s="40">
        <v>6</v>
      </c>
      <c r="B52" s="41" t="s">
        <v>47</v>
      </c>
      <c r="C52" s="109"/>
      <c r="D52" s="110"/>
      <c r="E52" s="42"/>
      <c r="F52" s="42">
        <v>0</v>
      </c>
      <c r="G52" s="42">
        <v>0</v>
      </c>
      <c r="H52" s="41"/>
      <c r="I52" s="48">
        <f t="shared" si="14"/>
        <v>0</v>
      </c>
      <c r="J52" s="42">
        <v>0</v>
      </c>
      <c r="K52" s="42">
        <v>0</v>
      </c>
      <c r="L52" s="76"/>
      <c r="M52" s="40">
        <v>6</v>
      </c>
      <c r="N52" s="41" t="s">
        <v>63</v>
      </c>
      <c r="O52" s="542"/>
      <c r="P52" s="542"/>
      <c r="Q52" s="101"/>
      <c r="R52" s="42">
        <v>0</v>
      </c>
      <c r="S52" s="42">
        <v>0</v>
      </c>
      <c r="T52" s="41"/>
      <c r="U52" s="48">
        <f t="shared" si="15"/>
        <v>0</v>
      </c>
      <c r="V52" s="42">
        <v>0</v>
      </c>
      <c r="W52" s="42">
        <v>0</v>
      </c>
    </row>
    <row r="53" spans="1:23" ht="12.75" x14ac:dyDescent="0.2">
      <c r="A53" s="40">
        <v>5</v>
      </c>
      <c r="B53" s="41" t="s">
        <v>51</v>
      </c>
      <c r="C53" s="109"/>
      <c r="D53" s="111"/>
      <c r="E53" s="44"/>
      <c r="F53" s="42">
        <v>0</v>
      </c>
      <c r="G53" s="42">
        <v>0</v>
      </c>
      <c r="H53" s="41"/>
      <c r="I53" s="48">
        <f>F53+G53</f>
        <v>0</v>
      </c>
      <c r="J53" s="42">
        <v>0</v>
      </c>
      <c r="K53" s="42">
        <v>0</v>
      </c>
      <c r="L53" s="76"/>
      <c r="M53" s="40">
        <v>5</v>
      </c>
      <c r="N53" s="41" t="s">
        <v>64</v>
      </c>
      <c r="O53" s="141"/>
      <c r="P53" s="142"/>
      <c r="Q53" s="47"/>
      <c r="R53" s="42">
        <v>0</v>
      </c>
      <c r="S53" s="42">
        <v>0</v>
      </c>
      <c r="T53" s="41"/>
      <c r="U53" s="48">
        <f t="shared" si="15"/>
        <v>0</v>
      </c>
      <c r="V53" s="42">
        <v>0</v>
      </c>
      <c r="W53" s="42">
        <v>0</v>
      </c>
    </row>
    <row r="54" spans="1:23" ht="12.75" x14ac:dyDescent="0.2">
      <c r="A54" s="40">
        <v>4</v>
      </c>
      <c r="B54" s="41" t="s">
        <v>41</v>
      </c>
      <c r="C54" s="542"/>
      <c r="D54" s="542"/>
      <c r="E54" s="42"/>
      <c r="F54" s="42">
        <v>0</v>
      </c>
      <c r="G54" s="42">
        <v>0</v>
      </c>
      <c r="H54" s="41"/>
      <c r="I54" s="48">
        <f>F54+G54</f>
        <v>0</v>
      </c>
      <c r="J54" s="42">
        <v>0</v>
      </c>
      <c r="K54" s="42">
        <v>0</v>
      </c>
      <c r="L54" s="76"/>
      <c r="M54" s="40">
        <v>4</v>
      </c>
      <c r="N54" s="41" t="s">
        <v>95</v>
      </c>
      <c r="O54" s="141"/>
      <c r="P54" s="142"/>
      <c r="Q54" s="47"/>
      <c r="R54" s="42">
        <v>0</v>
      </c>
      <c r="S54" s="42">
        <v>0</v>
      </c>
      <c r="T54" s="41"/>
      <c r="U54" s="48">
        <f>R54+S54</f>
        <v>0</v>
      </c>
      <c r="V54" s="42">
        <v>0</v>
      </c>
      <c r="W54" s="42">
        <v>0</v>
      </c>
    </row>
    <row r="55" spans="1:23" ht="12.75" x14ac:dyDescent="0.2">
      <c r="A55" s="40">
        <v>4</v>
      </c>
      <c r="B55" s="41" t="s">
        <v>49</v>
      </c>
      <c r="C55" s="141"/>
      <c r="D55" s="142"/>
      <c r="E55" s="42"/>
      <c r="F55" s="42">
        <v>0</v>
      </c>
      <c r="G55" s="42">
        <v>0</v>
      </c>
      <c r="H55" s="41"/>
      <c r="I55" s="48">
        <f>F55+G55</f>
        <v>0</v>
      </c>
      <c r="J55" s="42">
        <v>0</v>
      </c>
      <c r="K55" s="42">
        <v>0</v>
      </c>
      <c r="L55" s="76"/>
      <c r="M55" s="40">
        <v>4</v>
      </c>
      <c r="N55" s="41" t="s">
        <v>72</v>
      </c>
      <c r="O55" s="141"/>
      <c r="P55" s="142"/>
      <c r="Q55" s="47"/>
      <c r="R55" s="42">
        <v>0</v>
      </c>
      <c r="S55" s="42">
        <v>0</v>
      </c>
      <c r="T55" s="41"/>
      <c r="U55" s="48">
        <f>R55+S55</f>
        <v>0</v>
      </c>
      <c r="V55" s="42">
        <v>0</v>
      </c>
      <c r="W55" s="42">
        <v>0</v>
      </c>
    </row>
    <row r="56" spans="1:23" ht="12.75" x14ac:dyDescent="0.2">
      <c r="A56" s="40">
        <v>4</v>
      </c>
      <c r="B56" s="41" t="s">
        <v>50</v>
      </c>
      <c r="C56" s="542"/>
      <c r="D56" s="542"/>
      <c r="E56" s="42"/>
      <c r="F56" s="42">
        <v>0</v>
      </c>
      <c r="G56" s="42">
        <v>0</v>
      </c>
      <c r="H56" s="41"/>
      <c r="I56" s="48">
        <f>F56+G56</f>
        <v>0</v>
      </c>
      <c r="J56" s="42">
        <v>0</v>
      </c>
      <c r="K56" s="42">
        <v>0</v>
      </c>
      <c r="L56" s="76"/>
      <c r="M56" s="40">
        <v>4</v>
      </c>
      <c r="N56" s="41" t="s">
        <v>113</v>
      </c>
      <c r="O56" s="141"/>
      <c r="P56" s="142"/>
      <c r="Q56" s="47"/>
      <c r="R56" s="42">
        <v>0</v>
      </c>
      <c r="S56" s="42">
        <v>0</v>
      </c>
      <c r="T56" s="41"/>
      <c r="U56" s="48">
        <f>R56+S56</f>
        <v>0</v>
      </c>
      <c r="V56" s="42">
        <v>0</v>
      </c>
      <c r="W56" s="42">
        <v>0</v>
      </c>
    </row>
    <row r="57" spans="1:23" ht="12.75" x14ac:dyDescent="0.2">
      <c r="A57" s="40">
        <v>4</v>
      </c>
      <c r="B57" s="41" t="s">
        <v>61</v>
      </c>
      <c r="C57" s="141"/>
      <c r="D57" s="142"/>
      <c r="E57" s="42"/>
      <c r="F57" s="42">
        <v>0</v>
      </c>
      <c r="G57" s="42">
        <v>0</v>
      </c>
      <c r="H57" s="41"/>
      <c r="I57" s="48">
        <f t="shared" ref="I57:I59" si="16">F57+G57</f>
        <v>0</v>
      </c>
      <c r="J57" s="42">
        <v>0</v>
      </c>
      <c r="K57" s="42">
        <v>0</v>
      </c>
      <c r="L57" s="76"/>
      <c r="M57" s="40">
        <v>3</v>
      </c>
      <c r="N57" s="41" t="s">
        <v>69</v>
      </c>
      <c r="O57" s="141"/>
      <c r="P57" s="142"/>
      <c r="Q57" s="47"/>
      <c r="R57" s="42">
        <v>0</v>
      </c>
      <c r="S57" s="42">
        <v>0</v>
      </c>
      <c r="T57" s="41"/>
      <c r="U57" s="48">
        <f>R57+S57</f>
        <v>0</v>
      </c>
      <c r="V57" s="42">
        <v>0</v>
      </c>
      <c r="W57" s="42">
        <v>0</v>
      </c>
    </row>
    <row r="58" spans="1:23" ht="12.75" x14ac:dyDescent="0.2">
      <c r="A58" s="90">
        <v>4</v>
      </c>
      <c r="B58" s="41" t="s">
        <v>73</v>
      </c>
      <c r="C58" s="47"/>
      <c r="D58" s="62"/>
      <c r="E58" s="112"/>
      <c r="F58" s="42">
        <v>0</v>
      </c>
      <c r="G58" s="42">
        <v>0</v>
      </c>
      <c r="H58" s="41"/>
      <c r="I58" s="48">
        <f t="shared" si="16"/>
        <v>0</v>
      </c>
      <c r="J58" s="42">
        <v>0</v>
      </c>
      <c r="K58" s="42">
        <v>0</v>
      </c>
      <c r="L58" s="76"/>
      <c r="M58" s="40">
        <v>3</v>
      </c>
      <c r="N58" s="41" t="s">
        <v>104</v>
      </c>
      <c r="O58" s="141"/>
      <c r="P58" s="142"/>
      <c r="Q58" s="47"/>
      <c r="R58" s="42">
        <v>0</v>
      </c>
      <c r="S58" s="42">
        <v>0</v>
      </c>
      <c r="T58" s="41"/>
      <c r="U58" s="48">
        <f t="shared" ref="U58" si="17">R58+S58</f>
        <v>0</v>
      </c>
      <c r="V58" s="42">
        <v>0</v>
      </c>
      <c r="W58" s="42">
        <v>0</v>
      </c>
    </row>
    <row r="59" spans="1:23" ht="12.75" x14ac:dyDescent="0.2">
      <c r="A59" s="42">
        <v>4</v>
      </c>
      <c r="B59" s="43" t="s">
        <v>114</v>
      </c>
      <c r="C59" s="113"/>
      <c r="D59" s="89"/>
      <c r="E59" s="138"/>
      <c r="F59" s="42">
        <v>0</v>
      </c>
      <c r="G59" s="42">
        <v>0</v>
      </c>
      <c r="H59" s="41"/>
      <c r="I59" s="48">
        <f t="shared" si="16"/>
        <v>0</v>
      </c>
      <c r="J59" s="42">
        <v>0</v>
      </c>
      <c r="K59" s="42">
        <v>0</v>
      </c>
      <c r="L59" s="76"/>
      <c r="M59" s="40"/>
      <c r="N59" s="41"/>
      <c r="O59" s="141"/>
      <c r="P59" s="142"/>
      <c r="Q59" s="47"/>
      <c r="R59" s="42"/>
      <c r="S59" s="42"/>
      <c r="T59" s="41"/>
      <c r="U59" s="48"/>
      <c r="V59" s="42"/>
      <c r="W59" s="42"/>
    </row>
    <row r="60" spans="1:23" ht="12.75" x14ac:dyDescent="0.2">
      <c r="A60" s="46"/>
      <c r="B60" s="114" t="s">
        <v>13</v>
      </c>
      <c r="C60" s="99"/>
      <c r="D60" s="115"/>
      <c r="E60" s="59"/>
      <c r="F60" s="42">
        <v>0</v>
      </c>
      <c r="G60" s="42">
        <v>0</v>
      </c>
      <c r="H60" s="41"/>
      <c r="I60" s="48">
        <f t="shared" si="14"/>
        <v>0</v>
      </c>
      <c r="J60" s="42">
        <v>0</v>
      </c>
      <c r="K60" s="42">
        <v>0</v>
      </c>
      <c r="L60" s="76"/>
      <c r="M60" s="40"/>
      <c r="N60" s="41" t="s">
        <v>13</v>
      </c>
      <c r="O60" s="531"/>
      <c r="P60" s="580"/>
      <c r="Q60" s="47"/>
      <c r="R60" s="42">
        <v>0</v>
      </c>
      <c r="S60" s="42">
        <v>0</v>
      </c>
      <c r="T60" s="41"/>
      <c r="U60" s="48">
        <f t="shared" ref="U60" si="18">R60+S60</f>
        <v>0</v>
      </c>
      <c r="V60" s="42">
        <v>0</v>
      </c>
      <c r="W60" s="42">
        <v>0</v>
      </c>
    </row>
    <row r="61" spans="1:23" x14ac:dyDescent="0.2">
      <c r="A61" s="8"/>
      <c r="B61" s="22"/>
      <c r="C61" s="22"/>
      <c r="D61" s="22"/>
      <c r="E61" s="22"/>
      <c r="F61" s="148">
        <f>SUM(F51:F60)</f>
        <v>0</v>
      </c>
      <c r="G61" s="148">
        <f>SUM(G51:G60)</f>
        <v>0</v>
      </c>
      <c r="H61" s="148"/>
      <c r="I61" s="148"/>
      <c r="J61" s="148">
        <f>SUM(J51:J60)</f>
        <v>0</v>
      </c>
      <c r="K61" s="148">
        <f>SUM(K51:K60)</f>
        <v>0</v>
      </c>
      <c r="L61" s="3"/>
      <c r="M61" s="3"/>
      <c r="N61" s="3"/>
      <c r="O61" s="3"/>
      <c r="P61" s="3"/>
      <c r="Q61" s="3"/>
      <c r="R61" s="148">
        <f>SUM(R51:R60)</f>
        <v>0</v>
      </c>
      <c r="S61" s="148">
        <f>SUM(S51:S60)</f>
        <v>0</v>
      </c>
      <c r="T61" s="148"/>
      <c r="U61" s="148"/>
      <c r="V61" s="148">
        <f>SUM(V51:V60)</f>
        <v>0</v>
      </c>
      <c r="W61" s="148">
        <f>SUM(W51:W60)</f>
        <v>0</v>
      </c>
    </row>
    <row r="62" spans="1:23" x14ac:dyDescent="0.2">
      <c r="A62" s="24"/>
      <c r="B62" s="24"/>
      <c r="C62" s="30"/>
      <c r="D62" s="24"/>
      <c r="E62" s="24"/>
      <c r="F62" s="573" t="s">
        <v>5</v>
      </c>
      <c r="G62" s="573"/>
      <c r="H62" s="574" t="s">
        <v>6</v>
      </c>
      <c r="I62" s="574"/>
      <c r="J62" s="573" t="s">
        <v>7</v>
      </c>
      <c r="K62" s="573"/>
      <c r="M62" s="24"/>
      <c r="N62" s="24"/>
      <c r="O62" s="30"/>
      <c r="P62" s="24"/>
      <c r="Q62" s="24"/>
      <c r="R62" s="573" t="s">
        <v>5</v>
      </c>
      <c r="S62" s="573"/>
      <c r="T62" s="574" t="s">
        <v>6</v>
      </c>
      <c r="U62" s="574"/>
      <c r="V62" s="573" t="s">
        <v>7</v>
      </c>
      <c r="W62" s="573"/>
    </row>
    <row r="63" spans="1:23" ht="18" x14ac:dyDescent="0.25">
      <c r="A63" s="34" t="s">
        <v>9</v>
      </c>
      <c r="B63" s="589" t="s">
        <v>77</v>
      </c>
      <c r="C63" s="589"/>
      <c r="D63" s="589"/>
      <c r="E63" s="140"/>
      <c r="F63" s="33" t="s">
        <v>0</v>
      </c>
      <c r="G63" s="26" t="s">
        <v>2</v>
      </c>
      <c r="H63" s="27"/>
      <c r="I63" s="28" t="s">
        <v>10</v>
      </c>
      <c r="J63" s="33" t="s">
        <v>0</v>
      </c>
      <c r="K63" s="26" t="s">
        <v>2</v>
      </c>
      <c r="L63" s="29"/>
      <c r="M63" s="25" t="s">
        <v>9</v>
      </c>
      <c r="N63" s="590" t="s">
        <v>76</v>
      </c>
      <c r="O63" s="590"/>
      <c r="P63" s="590"/>
      <c r="Q63" s="140"/>
      <c r="R63" s="33" t="s">
        <v>0</v>
      </c>
      <c r="S63" s="26" t="s">
        <v>2</v>
      </c>
      <c r="T63" s="27"/>
      <c r="U63" s="28" t="s">
        <v>10</v>
      </c>
      <c r="V63" s="33" t="s">
        <v>0</v>
      </c>
      <c r="W63" s="26" t="s">
        <v>2</v>
      </c>
    </row>
    <row r="64" spans="1:23" ht="13.5" customHeight="1" x14ac:dyDescent="0.2">
      <c r="A64" s="42">
        <v>4</v>
      </c>
      <c r="B64" s="43" t="s">
        <v>39</v>
      </c>
      <c r="C64" s="117"/>
      <c r="D64" s="118"/>
      <c r="E64" s="119"/>
      <c r="F64" s="42">
        <v>0</v>
      </c>
      <c r="G64" s="42">
        <v>0</v>
      </c>
      <c r="H64" s="41"/>
      <c r="I64" s="48">
        <f t="shared" ref="I64:I69" si="19">F64+G64</f>
        <v>0</v>
      </c>
      <c r="J64" s="42">
        <v>0</v>
      </c>
      <c r="K64" s="42">
        <v>0</v>
      </c>
      <c r="L64" s="120"/>
      <c r="M64" s="89">
        <v>5</v>
      </c>
      <c r="N64" s="97" t="s">
        <v>87</v>
      </c>
      <c r="O64" s="86"/>
      <c r="P64" s="58"/>
      <c r="Q64" s="59"/>
      <c r="R64" s="42">
        <v>0</v>
      </c>
      <c r="S64" s="42">
        <v>0</v>
      </c>
      <c r="T64" s="41"/>
      <c r="U64" s="48">
        <f t="shared" ref="U64" si="20">R64+S64</f>
        <v>0</v>
      </c>
      <c r="V64" s="42">
        <v>0</v>
      </c>
      <c r="W64" s="42">
        <v>0</v>
      </c>
    </row>
    <row r="65" spans="1:23" s="17" customFormat="1" ht="13.5" customHeight="1" x14ac:dyDescent="0.2">
      <c r="A65" s="42">
        <v>4</v>
      </c>
      <c r="B65" s="43" t="s">
        <v>108</v>
      </c>
      <c r="C65" s="117"/>
      <c r="D65" s="124"/>
      <c r="E65" s="119"/>
      <c r="F65" s="42">
        <v>0</v>
      </c>
      <c r="G65" s="42">
        <v>0</v>
      </c>
      <c r="H65" s="41"/>
      <c r="I65" s="48">
        <f>F65+G65</f>
        <v>0</v>
      </c>
      <c r="J65" s="42">
        <v>0</v>
      </c>
      <c r="K65" s="42">
        <v>0</v>
      </c>
      <c r="L65" s="121"/>
      <c r="M65" s="93" t="s">
        <v>57</v>
      </c>
      <c r="N65" s="97" t="s">
        <v>44</v>
      </c>
      <c r="O65" s="86"/>
      <c r="P65" s="58"/>
      <c r="Q65" s="59"/>
      <c r="R65" s="42">
        <v>0</v>
      </c>
      <c r="S65" s="42">
        <v>0</v>
      </c>
      <c r="T65" s="41"/>
      <c r="U65" s="48">
        <f>R65+S65</f>
        <v>0</v>
      </c>
      <c r="V65" s="42">
        <v>0</v>
      </c>
      <c r="W65" s="42">
        <v>0</v>
      </c>
    </row>
    <row r="66" spans="1:23" ht="12.75" x14ac:dyDescent="0.2">
      <c r="A66" s="46">
        <v>4</v>
      </c>
      <c r="B66" s="45" t="s">
        <v>106</v>
      </c>
      <c r="C66" s="117"/>
      <c r="D66" s="118"/>
      <c r="E66" s="119"/>
      <c r="F66" s="42">
        <v>0</v>
      </c>
      <c r="G66" s="42">
        <v>0</v>
      </c>
      <c r="H66" s="41"/>
      <c r="I66" s="48">
        <f t="shared" si="19"/>
        <v>0</v>
      </c>
      <c r="J66" s="42">
        <v>0</v>
      </c>
      <c r="K66" s="42">
        <v>0</v>
      </c>
      <c r="L66" s="76"/>
      <c r="M66" s="89">
        <v>5</v>
      </c>
      <c r="N66" s="97" t="s">
        <v>43</v>
      </c>
      <c r="O66" s="97"/>
      <c r="P66" s="58"/>
      <c r="Q66" s="59"/>
      <c r="R66" s="42">
        <v>0</v>
      </c>
      <c r="S66" s="42">
        <v>0</v>
      </c>
      <c r="T66" s="41"/>
      <c r="U66" s="48">
        <f t="shared" ref="U66:U73" si="21">R66+S66</f>
        <v>0</v>
      </c>
      <c r="V66" s="42">
        <v>0</v>
      </c>
      <c r="W66" s="42">
        <v>0</v>
      </c>
    </row>
    <row r="67" spans="1:23" ht="12.75" x14ac:dyDescent="0.2">
      <c r="A67" s="44">
        <v>4</v>
      </c>
      <c r="B67" s="45" t="s">
        <v>78</v>
      </c>
      <c r="C67" s="113"/>
      <c r="D67" s="46"/>
      <c r="E67" s="59"/>
      <c r="F67" s="42">
        <v>0</v>
      </c>
      <c r="G67" s="42">
        <v>0</v>
      </c>
      <c r="H67" s="41"/>
      <c r="I67" s="48">
        <f t="shared" si="19"/>
        <v>0</v>
      </c>
      <c r="J67" s="42">
        <v>0</v>
      </c>
      <c r="K67" s="42">
        <v>0</v>
      </c>
      <c r="L67" s="76"/>
      <c r="M67" s="94">
        <v>4</v>
      </c>
      <c r="N67" s="123" t="s">
        <v>105</v>
      </c>
      <c r="O67" s="86"/>
      <c r="P67" s="87"/>
      <c r="Q67" s="112"/>
      <c r="R67" s="42">
        <v>0</v>
      </c>
      <c r="S67" s="42">
        <v>0</v>
      </c>
      <c r="T67" s="41"/>
      <c r="U67" s="48">
        <f t="shared" si="21"/>
        <v>0</v>
      </c>
      <c r="V67" s="42">
        <v>0</v>
      </c>
      <c r="W67" s="42">
        <v>0</v>
      </c>
    </row>
    <row r="68" spans="1:23" ht="12.75" x14ac:dyDescent="0.2">
      <c r="A68" s="59">
        <v>3</v>
      </c>
      <c r="B68" s="45" t="s">
        <v>112</v>
      </c>
      <c r="C68" s="86"/>
      <c r="D68" s="87"/>
      <c r="E68" s="119"/>
      <c r="F68" s="42">
        <v>0</v>
      </c>
      <c r="G68" s="42">
        <v>0</v>
      </c>
      <c r="H68" s="41"/>
      <c r="I68" s="48">
        <f>F68+G68</f>
        <v>0</v>
      </c>
      <c r="J68" s="42">
        <v>0</v>
      </c>
      <c r="K68" s="42">
        <v>0</v>
      </c>
      <c r="L68" s="76"/>
      <c r="M68" s="94">
        <v>4</v>
      </c>
      <c r="N68" s="41" t="s">
        <v>42</v>
      </c>
      <c r="O68" s="88"/>
      <c r="P68" s="122"/>
      <c r="Q68" s="59"/>
      <c r="R68" s="42">
        <v>0</v>
      </c>
      <c r="S68" s="42">
        <v>0</v>
      </c>
      <c r="T68" s="41"/>
      <c r="U68" s="48">
        <f t="shared" si="21"/>
        <v>0</v>
      </c>
      <c r="V68" s="42">
        <v>0</v>
      </c>
      <c r="W68" s="42">
        <v>0</v>
      </c>
    </row>
    <row r="69" spans="1:23" ht="12.75" x14ac:dyDescent="0.2">
      <c r="A69" s="42">
        <v>3</v>
      </c>
      <c r="B69" s="43" t="s">
        <v>54</v>
      </c>
      <c r="C69" s="117"/>
      <c r="D69" s="124"/>
      <c r="E69" s="119"/>
      <c r="F69" s="42">
        <v>0</v>
      </c>
      <c r="G69" s="42">
        <v>0</v>
      </c>
      <c r="H69" s="41"/>
      <c r="I69" s="48">
        <f t="shared" si="19"/>
        <v>0</v>
      </c>
      <c r="J69" s="42">
        <v>0</v>
      </c>
      <c r="K69" s="42">
        <v>0</v>
      </c>
      <c r="L69" s="76"/>
      <c r="M69" s="89">
        <v>4</v>
      </c>
      <c r="N69" s="97" t="s">
        <v>101</v>
      </c>
      <c r="O69" s="86"/>
      <c r="P69" s="58"/>
      <c r="Q69" s="59"/>
      <c r="R69" s="42">
        <v>0</v>
      </c>
      <c r="S69" s="42">
        <v>0</v>
      </c>
      <c r="T69" s="41"/>
      <c r="U69" s="48">
        <f t="shared" si="21"/>
        <v>0</v>
      </c>
      <c r="V69" s="42">
        <v>0</v>
      </c>
      <c r="W69" s="42">
        <v>0</v>
      </c>
    </row>
    <row r="70" spans="1:23" ht="12.75" x14ac:dyDescent="0.2">
      <c r="A70" s="42">
        <v>3</v>
      </c>
      <c r="B70" s="43" t="s">
        <v>40</v>
      </c>
      <c r="C70" s="113"/>
      <c r="D70" s="59"/>
      <c r="E70" s="116"/>
      <c r="F70" s="42">
        <v>0</v>
      </c>
      <c r="G70" s="42">
        <v>0</v>
      </c>
      <c r="H70" s="41"/>
      <c r="I70" s="48">
        <f>F70+G70</f>
        <v>0</v>
      </c>
      <c r="J70" s="42">
        <v>0</v>
      </c>
      <c r="K70" s="42">
        <v>0</v>
      </c>
      <c r="L70" s="76"/>
      <c r="M70" s="94">
        <v>4</v>
      </c>
      <c r="N70" s="123" t="s">
        <v>110</v>
      </c>
      <c r="O70" s="127"/>
      <c r="P70" s="89"/>
      <c r="Q70" s="112"/>
      <c r="R70" s="42">
        <v>0</v>
      </c>
      <c r="S70" s="42">
        <v>0</v>
      </c>
      <c r="T70" s="41"/>
      <c r="U70" s="48">
        <f t="shared" si="21"/>
        <v>0</v>
      </c>
      <c r="V70" s="42">
        <v>0</v>
      </c>
      <c r="W70" s="42">
        <v>0</v>
      </c>
    </row>
    <row r="71" spans="1:23" ht="12.75" x14ac:dyDescent="0.2">
      <c r="A71" s="42">
        <v>2</v>
      </c>
      <c r="B71" s="45" t="s">
        <v>121</v>
      </c>
      <c r="C71" s="125"/>
      <c r="D71" s="126"/>
      <c r="E71" s="119"/>
      <c r="F71" s="42">
        <v>0</v>
      </c>
      <c r="G71" s="42">
        <v>0</v>
      </c>
      <c r="H71" s="41"/>
      <c r="I71" s="48">
        <f>F71+G71</f>
        <v>0</v>
      </c>
      <c r="J71" s="42">
        <v>0</v>
      </c>
      <c r="K71" s="42">
        <v>0</v>
      </c>
      <c r="L71" s="76"/>
      <c r="M71" s="94">
        <v>3</v>
      </c>
      <c r="N71" s="123" t="s">
        <v>45</v>
      </c>
      <c r="O71" s="127"/>
      <c r="P71" s="89"/>
      <c r="Q71" s="112"/>
      <c r="R71" s="42">
        <v>0</v>
      </c>
      <c r="S71" s="42">
        <v>0</v>
      </c>
      <c r="T71" s="41"/>
      <c r="U71" s="48">
        <f t="shared" si="21"/>
        <v>0</v>
      </c>
      <c r="V71" s="42">
        <v>0</v>
      </c>
      <c r="W71" s="42">
        <v>0</v>
      </c>
    </row>
    <row r="72" spans="1:23" ht="12.75" x14ac:dyDescent="0.2">
      <c r="A72" s="46"/>
      <c r="B72" s="78"/>
      <c r="C72" s="113"/>
      <c r="D72" s="59"/>
      <c r="E72" s="116"/>
      <c r="F72" s="42"/>
      <c r="G72" s="42"/>
      <c r="H72" s="41"/>
      <c r="I72" s="48"/>
      <c r="J72" s="42"/>
      <c r="K72" s="42"/>
      <c r="L72" s="76"/>
      <c r="M72" s="94">
        <v>3</v>
      </c>
      <c r="N72" s="123" t="s">
        <v>46</v>
      </c>
      <c r="O72" s="127"/>
      <c r="P72" s="89"/>
      <c r="Q72" s="112"/>
      <c r="R72" s="42">
        <v>0</v>
      </c>
      <c r="S72" s="42">
        <v>0</v>
      </c>
      <c r="T72" s="41"/>
      <c r="U72" s="48">
        <f t="shared" si="21"/>
        <v>0</v>
      </c>
      <c r="V72" s="42">
        <v>0</v>
      </c>
      <c r="W72" s="42">
        <v>0</v>
      </c>
    </row>
    <row r="73" spans="1:23" ht="12.75" x14ac:dyDescent="0.2">
      <c r="A73" s="40"/>
      <c r="B73" s="41" t="s">
        <v>13</v>
      </c>
      <c r="C73" s="542"/>
      <c r="D73" s="539"/>
      <c r="E73" s="42"/>
      <c r="F73" s="42">
        <v>0</v>
      </c>
      <c r="G73" s="42">
        <v>0</v>
      </c>
      <c r="H73" s="41"/>
      <c r="I73" s="48">
        <v>0</v>
      </c>
      <c r="J73" s="42">
        <v>0</v>
      </c>
      <c r="K73" s="42">
        <v>0</v>
      </c>
      <c r="L73" s="76"/>
      <c r="M73" s="40"/>
      <c r="N73" s="41" t="s">
        <v>13</v>
      </c>
      <c r="O73" s="542"/>
      <c r="P73" s="539"/>
      <c r="Q73" s="42"/>
      <c r="R73" s="42">
        <v>0</v>
      </c>
      <c r="S73" s="42">
        <v>0</v>
      </c>
      <c r="T73" s="41"/>
      <c r="U73" s="48">
        <f t="shared" si="21"/>
        <v>0</v>
      </c>
      <c r="V73" s="42">
        <v>0</v>
      </c>
      <c r="W73" s="42">
        <v>0</v>
      </c>
    </row>
    <row r="74" spans="1:23" ht="12.75" x14ac:dyDescent="0.2">
      <c r="A74" s="148"/>
      <c r="B74" s="7"/>
      <c r="C74" s="32"/>
      <c r="D74" s="9"/>
      <c r="E74" s="9"/>
      <c r="F74" s="9">
        <f>SUM(F64:F73)</f>
        <v>0</v>
      </c>
      <c r="G74" s="9">
        <f>SUM(G64:G73)</f>
        <v>0</v>
      </c>
      <c r="H74" s="9"/>
      <c r="I74" s="9"/>
      <c r="J74" s="9">
        <f>SUM(J64:J73)</f>
        <v>0</v>
      </c>
      <c r="K74" s="9">
        <f>SUM(K64:K73)</f>
        <v>0</v>
      </c>
      <c r="L74" s="3"/>
      <c r="M74" s="148"/>
      <c r="N74" s="7"/>
      <c r="O74" s="32"/>
      <c r="P74" s="9"/>
      <c r="Q74" s="9"/>
      <c r="R74" s="9">
        <f>SUM(R64:R73)</f>
        <v>0</v>
      </c>
      <c r="S74" s="9">
        <f>SUM(S64:S73)</f>
        <v>0</v>
      </c>
      <c r="T74" s="9"/>
      <c r="U74" s="9"/>
      <c r="V74" s="9">
        <f>SUM(V64:V73)</f>
        <v>0</v>
      </c>
      <c r="W74" s="9">
        <f>SUM(W64:W73)</f>
        <v>0</v>
      </c>
    </row>
    <row r="75" spans="1:23" ht="12.75" x14ac:dyDescent="0.2">
      <c r="A75" s="148"/>
      <c r="B75" s="7"/>
      <c r="C75" s="32"/>
      <c r="D75" s="9"/>
      <c r="E75" s="9"/>
      <c r="F75" s="9"/>
      <c r="G75" s="9"/>
      <c r="H75" s="9"/>
      <c r="I75" s="9"/>
      <c r="J75" s="9"/>
      <c r="K75" s="9"/>
      <c r="L75" s="3"/>
      <c r="M75" s="148"/>
      <c r="N75" s="7"/>
      <c r="O75" s="32"/>
      <c r="P75" s="9"/>
      <c r="Q75" s="9"/>
      <c r="R75" s="9"/>
      <c r="S75" s="9"/>
      <c r="T75" s="9"/>
      <c r="U75" s="9"/>
      <c r="V75" s="9"/>
      <c r="W75" s="9"/>
    </row>
    <row r="76" spans="1:23" ht="12.75" x14ac:dyDescent="0.2">
      <c r="A76" s="148"/>
      <c r="B76" s="3"/>
      <c r="C76" s="74"/>
      <c r="D76" s="75"/>
      <c r="E76" s="75"/>
      <c r="F76" s="75"/>
      <c r="G76" s="75"/>
      <c r="H76" s="75"/>
      <c r="I76" s="75"/>
      <c r="J76" s="75"/>
      <c r="K76" s="75"/>
      <c r="L76" s="76"/>
      <c r="M76" s="72"/>
      <c r="N76" s="73"/>
      <c r="O76" s="74"/>
      <c r="P76" s="75"/>
      <c r="Q76" s="75"/>
      <c r="R76" s="75"/>
      <c r="S76" s="75"/>
      <c r="T76" s="75"/>
      <c r="U76" s="75"/>
      <c r="V76" s="75"/>
      <c r="W76" s="75"/>
    </row>
    <row r="77" spans="1:23" ht="12.75" x14ac:dyDescent="0.2">
      <c r="A77" s="148"/>
      <c r="B77" s="3"/>
      <c r="C77" s="74"/>
      <c r="D77" s="75"/>
      <c r="E77" s="75"/>
      <c r="F77" s="75"/>
      <c r="G77" s="75"/>
      <c r="H77" s="75"/>
      <c r="I77" s="75"/>
      <c r="J77" s="75"/>
      <c r="K77" s="75"/>
      <c r="L77" s="76"/>
      <c r="M77" s="72"/>
      <c r="N77" s="73"/>
      <c r="O77" s="74"/>
      <c r="P77" s="75"/>
      <c r="Q77" s="75"/>
      <c r="R77" s="75"/>
      <c r="S77" s="75"/>
      <c r="T77" s="75"/>
      <c r="U77" s="75"/>
      <c r="V77" s="75"/>
      <c r="W77" s="75"/>
    </row>
    <row r="78" spans="1:23" ht="12.75" x14ac:dyDescent="0.2">
      <c r="A78" s="148"/>
      <c r="B78" s="3"/>
      <c r="C78" s="74"/>
      <c r="D78" s="75"/>
      <c r="E78" s="75"/>
      <c r="F78" s="75"/>
      <c r="G78" s="75"/>
      <c r="H78" s="75"/>
      <c r="I78" s="75"/>
      <c r="J78" s="75"/>
      <c r="K78" s="75"/>
      <c r="L78" s="76"/>
      <c r="M78" s="72"/>
      <c r="N78" s="73"/>
      <c r="O78" s="74"/>
      <c r="P78" s="75"/>
      <c r="Q78" s="75"/>
      <c r="R78" s="75"/>
      <c r="S78" s="75"/>
      <c r="T78" s="75"/>
      <c r="U78" s="75"/>
      <c r="V78" s="75"/>
      <c r="W78" s="75"/>
    </row>
    <row r="79" spans="1:23" ht="12.75" x14ac:dyDescent="0.2">
      <c r="A79" s="148"/>
      <c r="B79" s="3"/>
      <c r="C79" s="74"/>
      <c r="D79" s="75"/>
      <c r="E79" s="75"/>
      <c r="F79" s="75"/>
      <c r="G79" s="75"/>
      <c r="H79" s="75"/>
      <c r="I79" s="75"/>
      <c r="J79" s="75"/>
      <c r="K79" s="75"/>
      <c r="L79" s="76"/>
      <c r="M79" s="72"/>
      <c r="N79" s="73"/>
      <c r="O79" s="74"/>
      <c r="P79" s="75"/>
      <c r="Q79" s="75"/>
      <c r="R79" s="75"/>
      <c r="S79" s="75"/>
      <c r="T79" s="75"/>
      <c r="U79" s="75"/>
      <c r="V79" s="75"/>
      <c r="W79" s="75"/>
    </row>
    <row r="80" spans="1:23" ht="12.75" x14ac:dyDescent="0.2">
      <c r="A80" s="148"/>
      <c r="B80" s="3"/>
      <c r="C80" s="74"/>
      <c r="D80" s="75"/>
      <c r="E80" s="75"/>
      <c r="F80" s="75"/>
      <c r="G80" s="75"/>
      <c r="H80" s="75"/>
      <c r="I80" s="75"/>
      <c r="J80" s="75"/>
      <c r="K80" s="75"/>
      <c r="L80" s="76"/>
      <c r="M80" s="72"/>
      <c r="N80" s="73"/>
      <c r="O80" s="74"/>
      <c r="P80" s="75"/>
      <c r="Q80" s="75"/>
      <c r="R80" s="75"/>
      <c r="S80" s="75"/>
      <c r="T80" s="75"/>
      <c r="U80" s="75"/>
      <c r="V80" s="75"/>
      <c r="W80" s="75"/>
    </row>
    <row r="81" spans="1:23" ht="12.75" x14ac:dyDescent="0.2">
      <c r="A81" s="148"/>
      <c r="B81" s="3"/>
      <c r="C81" s="74"/>
      <c r="D81" s="75"/>
      <c r="E81" s="75"/>
      <c r="F81" s="75"/>
      <c r="G81" s="75"/>
      <c r="H81" s="75"/>
      <c r="I81" s="75"/>
      <c r="J81" s="75"/>
      <c r="K81" s="75"/>
      <c r="L81" s="76"/>
      <c r="M81" s="72"/>
      <c r="N81" s="73"/>
      <c r="O81" s="74"/>
      <c r="P81" s="75"/>
      <c r="Q81" s="75"/>
      <c r="R81" s="75"/>
      <c r="S81" s="75"/>
      <c r="T81" s="75"/>
      <c r="U81" s="75"/>
      <c r="V81" s="75"/>
      <c r="W81" s="75"/>
    </row>
    <row r="82" spans="1:23" ht="12.75" x14ac:dyDescent="0.2">
      <c r="A82" s="148"/>
      <c r="B82" s="3"/>
      <c r="C82" s="74"/>
      <c r="D82" s="75"/>
      <c r="E82" s="75"/>
      <c r="F82" s="75"/>
      <c r="G82" s="75"/>
      <c r="H82" s="75"/>
      <c r="I82" s="75"/>
      <c r="J82" s="75"/>
      <c r="K82" s="75"/>
      <c r="L82" s="76"/>
      <c r="M82" s="72"/>
      <c r="N82" s="73"/>
      <c r="O82" s="74"/>
      <c r="P82" s="75"/>
      <c r="Q82" s="75"/>
      <c r="R82" s="75"/>
      <c r="S82" s="75"/>
      <c r="T82" s="75"/>
      <c r="U82" s="75"/>
      <c r="V82" s="75"/>
      <c r="W82" s="75"/>
    </row>
    <row r="83" spans="1:23" ht="12.75" x14ac:dyDescent="0.2">
      <c r="A83" s="148"/>
      <c r="B83" s="3"/>
      <c r="C83" s="74"/>
      <c r="D83" s="75"/>
      <c r="E83" s="75"/>
      <c r="F83" s="75"/>
      <c r="G83" s="75"/>
      <c r="H83" s="75"/>
      <c r="I83" s="75"/>
      <c r="J83" s="75"/>
      <c r="K83" s="75"/>
      <c r="L83" s="76"/>
      <c r="M83" s="72"/>
      <c r="N83" s="73"/>
      <c r="O83" s="74"/>
      <c r="P83" s="75"/>
      <c r="Q83" s="75"/>
      <c r="R83" s="75"/>
      <c r="S83" s="75"/>
      <c r="T83" s="75"/>
      <c r="U83" s="75"/>
      <c r="V83" s="75"/>
      <c r="W83" s="75"/>
    </row>
    <row r="84" spans="1:23" ht="12.75" x14ac:dyDescent="0.2">
      <c r="A84" s="148"/>
      <c r="B84" s="3"/>
      <c r="C84" s="74"/>
      <c r="D84" s="75"/>
      <c r="E84" s="75"/>
      <c r="F84" s="75"/>
      <c r="G84" s="75"/>
      <c r="H84" s="75"/>
      <c r="I84" s="75"/>
      <c r="J84" s="75"/>
      <c r="K84" s="75"/>
      <c r="L84" s="76"/>
      <c r="M84" s="72"/>
      <c r="N84" s="73"/>
      <c r="O84" s="74"/>
      <c r="P84" s="75"/>
      <c r="Q84" s="75"/>
      <c r="R84" s="75"/>
      <c r="S84" s="75"/>
      <c r="T84" s="75"/>
      <c r="U84" s="75"/>
      <c r="V84" s="75"/>
      <c r="W84" s="75"/>
    </row>
    <row r="85" spans="1:23" ht="12.75" x14ac:dyDescent="0.2">
      <c r="A85" s="148"/>
      <c r="B85" s="3"/>
      <c r="C85" s="74"/>
      <c r="D85" s="75"/>
      <c r="E85" s="75"/>
      <c r="F85" s="75"/>
      <c r="G85" s="75"/>
      <c r="H85" s="75"/>
      <c r="I85" s="75"/>
      <c r="J85" s="75"/>
      <c r="K85" s="75"/>
      <c r="L85" s="76"/>
      <c r="M85" s="72"/>
      <c r="N85" s="73"/>
      <c r="O85" s="74"/>
      <c r="P85" s="75"/>
      <c r="Q85" s="75"/>
      <c r="R85" s="75"/>
      <c r="S85" s="75"/>
      <c r="T85" s="75"/>
      <c r="U85" s="75"/>
      <c r="V85" s="75"/>
      <c r="W85" s="75"/>
    </row>
    <row r="86" spans="1:23" ht="12.75" x14ac:dyDescent="0.2">
      <c r="A86" s="148"/>
      <c r="B86" s="3"/>
      <c r="C86" s="74"/>
      <c r="D86" s="75"/>
      <c r="E86" s="75"/>
      <c r="F86" s="75"/>
      <c r="G86" s="75"/>
      <c r="H86" s="75"/>
      <c r="I86" s="75"/>
      <c r="J86" s="75"/>
      <c r="K86" s="75"/>
      <c r="L86" s="76"/>
      <c r="M86" s="72"/>
      <c r="N86" s="73"/>
      <c r="O86" s="74"/>
      <c r="P86" s="75"/>
      <c r="Q86" s="75"/>
      <c r="R86" s="75"/>
      <c r="S86" s="75"/>
      <c r="T86" s="75"/>
      <c r="U86" s="75"/>
      <c r="V86" s="75"/>
      <c r="W86" s="75"/>
    </row>
    <row r="87" spans="1:23" ht="12.75" x14ac:dyDescent="0.2">
      <c r="A87" s="148"/>
      <c r="B87" s="3"/>
      <c r="C87" s="74"/>
      <c r="D87" s="75"/>
      <c r="E87" s="75"/>
      <c r="F87" s="75"/>
      <c r="G87" s="75"/>
      <c r="H87" s="75"/>
      <c r="I87" s="75"/>
      <c r="J87" s="75"/>
      <c r="K87" s="75"/>
      <c r="L87" s="76"/>
      <c r="M87" s="72"/>
      <c r="N87" s="73"/>
      <c r="O87" s="74"/>
      <c r="P87" s="75"/>
      <c r="Q87" s="75"/>
      <c r="R87" s="75"/>
      <c r="S87" s="75"/>
      <c r="T87" s="75"/>
      <c r="U87" s="75"/>
      <c r="V87" s="75"/>
      <c r="W87" s="75"/>
    </row>
    <row r="88" spans="1:23" ht="12.75" x14ac:dyDescent="0.2">
      <c r="A88" s="148"/>
      <c r="B88" s="3"/>
      <c r="C88" s="74"/>
      <c r="D88" s="75"/>
      <c r="E88" s="75"/>
      <c r="F88" s="75"/>
      <c r="G88" s="75"/>
      <c r="H88" s="75"/>
      <c r="I88" s="75"/>
      <c r="J88" s="75"/>
      <c r="K88" s="75"/>
      <c r="L88" s="76"/>
      <c r="M88" s="72"/>
      <c r="N88" s="73"/>
      <c r="O88" s="74"/>
      <c r="P88" s="75"/>
      <c r="Q88" s="75"/>
      <c r="R88" s="75"/>
      <c r="S88" s="75"/>
      <c r="T88" s="75"/>
      <c r="U88" s="75"/>
      <c r="V88" s="75"/>
      <c r="W88" s="75"/>
    </row>
    <row r="89" spans="1:23" ht="12.75" x14ac:dyDescent="0.2">
      <c r="A89" s="148"/>
      <c r="B89" s="3"/>
      <c r="C89" s="32"/>
      <c r="D89" s="9"/>
      <c r="E89" s="9"/>
      <c r="F89" s="9"/>
      <c r="G89" s="9"/>
      <c r="H89" s="9"/>
      <c r="I89" s="9"/>
      <c r="J89" s="9"/>
      <c r="K89" s="9"/>
      <c r="L89" s="3"/>
      <c r="M89" s="148"/>
      <c r="N89" s="7"/>
      <c r="O89" s="32"/>
      <c r="P89" s="9"/>
      <c r="Q89" s="9"/>
      <c r="R89" s="9"/>
      <c r="S89" s="9"/>
      <c r="T89" s="9"/>
      <c r="U89" s="9"/>
      <c r="V89" s="9"/>
      <c r="W89" s="9"/>
    </row>
    <row r="90" spans="1:23" ht="12.75" x14ac:dyDescent="0.2">
      <c r="A90" s="148"/>
      <c r="B90" s="3"/>
      <c r="C90" s="32"/>
      <c r="D90" s="9"/>
      <c r="E90" s="9"/>
      <c r="F90" s="9"/>
      <c r="G90" s="9"/>
      <c r="H90" s="9"/>
      <c r="I90" s="9"/>
      <c r="J90" s="9"/>
      <c r="K90" s="9"/>
      <c r="L90" s="3"/>
      <c r="M90" s="148"/>
      <c r="N90" s="7"/>
      <c r="O90" s="32"/>
      <c r="P90" s="9"/>
      <c r="Q90" s="9"/>
      <c r="R90" s="9"/>
      <c r="S90" s="9"/>
      <c r="T90" s="9"/>
      <c r="U90" s="9"/>
      <c r="V90" s="9"/>
      <c r="W90" s="9"/>
    </row>
    <row r="91" spans="1:23" ht="12.75" x14ac:dyDescent="0.2">
      <c r="A91" s="148"/>
      <c r="B91" s="3"/>
      <c r="C91" s="32"/>
      <c r="D91" s="9"/>
      <c r="E91" s="9"/>
      <c r="F91" s="9"/>
      <c r="G91" s="9"/>
      <c r="H91" s="9"/>
      <c r="I91" s="9"/>
      <c r="J91" s="9"/>
      <c r="K91" s="9"/>
      <c r="L91" s="3"/>
      <c r="M91" s="148"/>
      <c r="N91" s="7"/>
      <c r="O91" s="32"/>
      <c r="P91" s="9"/>
      <c r="Q91" s="9"/>
      <c r="R91" s="9"/>
      <c r="S91" s="9"/>
      <c r="T91" s="9"/>
      <c r="U91" s="9"/>
      <c r="V91" s="9"/>
      <c r="W91" s="9"/>
    </row>
    <row r="92" spans="1:23" ht="12.75" x14ac:dyDescent="0.2">
      <c r="A92" s="148"/>
      <c r="B92" s="3"/>
      <c r="C92" s="32"/>
      <c r="D92" s="9"/>
      <c r="E92" s="9"/>
      <c r="F92" s="9"/>
      <c r="G92" s="9"/>
      <c r="H92" s="9"/>
      <c r="I92" s="9"/>
      <c r="J92" s="9"/>
      <c r="K92" s="9"/>
      <c r="L92" s="3"/>
      <c r="M92" s="148"/>
      <c r="N92" s="7"/>
      <c r="O92" s="32"/>
      <c r="P92" s="9"/>
      <c r="Q92" s="9"/>
      <c r="R92" s="9"/>
      <c r="S92" s="9"/>
      <c r="T92" s="9"/>
      <c r="U92" s="9"/>
      <c r="V92" s="9"/>
      <c r="W92" s="9"/>
    </row>
    <row r="93" spans="1:23" ht="12.75" x14ac:dyDescent="0.2">
      <c r="A93" s="148"/>
      <c r="B93" s="3"/>
      <c r="C93" s="32"/>
      <c r="D93" s="9"/>
      <c r="E93" s="9"/>
      <c r="F93" s="9"/>
      <c r="G93" s="9"/>
      <c r="H93" s="9"/>
      <c r="I93" s="9"/>
      <c r="J93" s="9"/>
      <c r="K93" s="9"/>
      <c r="L93" s="3"/>
      <c r="M93" s="148"/>
      <c r="N93" s="7"/>
      <c r="O93" s="32"/>
      <c r="P93" s="9"/>
      <c r="Q93" s="9"/>
      <c r="R93" s="9"/>
      <c r="S93" s="9"/>
      <c r="T93" s="9"/>
      <c r="U93" s="9"/>
      <c r="V93" s="9"/>
      <c r="W93" s="9"/>
    </row>
    <row r="94" spans="1:23" ht="12.75" x14ac:dyDescent="0.2">
      <c r="A94" s="148"/>
      <c r="B94" s="3"/>
      <c r="C94" s="32"/>
      <c r="D94" s="9"/>
      <c r="E94" s="9"/>
      <c r="F94" s="9"/>
      <c r="G94" s="9"/>
      <c r="H94" s="9"/>
      <c r="I94" s="9"/>
      <c r="J94" s="9"/>
      <c r="K94" s="9"/>
      <c r="L94" s="3"/>
      <c r="M94" s="148"/>
      <c r="N94" s="7"/>
      <c r="O94" s="32"/>
      <c r="P94" s="9"/>
      <c r="Q94" s="9"/>
      <c r="R94" s="9"/>
      <c r="S94" s="9"/>
      <c r="T94" s="9"/>
      <c r="U94" s="9"/>
      <c r="V94" s="9"/>
      <c r="W94" s="9"/>
    </row>
    <row r="95" spans="1:23" ht="12.75" x14ac:dyDescent="0.2">
      <c r="A95" s="148"/>
      <c r="B95" s="3"/>
      <c r="C95" s="32"/>
      <c r="D95" s="9"/>
      <c r="E95" s="9"/>
      <c r="F95" s="9"/>
      <c r="G95" s="9"/>
      <c r="H95" s="9"/>
      <c r="I95" s="9"/>
      <c r="J95" s="9"/>
      <c r="K95" s="9"/>
      <c r="L95" s="3"/>
      <c r="M95" s="148"/>
      <c r="N95" s="7"/>
      <c r="O95" s="32"/>
      <c r="P95" s="9"/>
      <c r="Q95" s="9"/>
      <c r="R95" s="9"/>
      <c r="S95" s="9"/>
      <c r="T95" s="9"/>
      <c r="U95" s="9"/>
      <c r="V95" s="9"/>
      <c r="W95" s="9"/>
    </row>
    <row r="96" spans="1:23" ht="12.75" x14ac:dyDescent="0.2">
      <c r="A96" s="148"/>
      <c r="B96" s="3"/>
      <c r="C96" s="32"/>
      <c r="D96" s="9"/>
      <c r="E96" s="9"/>
      <c r="F96" s="9"/>
      <c r="G96" s="9"/>
      <c r="H96" s="9"/>
      <c r="I96" s="9"/>
      <c r="J96" s="9"/>
      <c r="K96" s="9"/>
      <c r="L96" s="3"/>
      <c r="M96" s="148"/>
      <c r="N96" s="7"/>
      <c r="O96" s="32"/>
      <c r="P96" s="9"/>
      <c r="Q96" s="9"/>
      <c r="R96" s="9"/>
      <c r="S96" s="9"/>
      <c r="T96" s="9"/>
      <c r="U96" s="9"/>
      <c r="V96" s="9"/>
      <c r="W96" s="9"/>
    </row>
    <row r="97" spans="1:23" ht="12.75" x14ac:dyDescent="0.2">
      <c r="A97" s="148"/>
      <c r="B97" s="3"/>
      <c r="C97" s="32"/>
      <c r="D97" s="9"/>
      <c r="E97" s="9"/>
      <c r="F97" s="9"/>
      <c r="G97" s="9"/>
      <c r="H97" s="9"/>
      <c r="I97" s="9"/>
      <c r="J97" s="9"/>
      <c r="K97" s="9"/>
      <c r="L97" s="3"/>
      <c r="M97" s="148"/>
      <c r="N97" s="7"/>
      <c r="O97" s="32"/>
      <c r="P97" s="9"/>
      <c r="Q97" s="9"/>
      <c r="R97" s="9"/>
      <c r="S97" s="9"/>
      <c r="T97" s="9"/>
      <c r="U97" s="9"/>
      <c r="V97" s="9"/>
      <c r="W97" s="9"/>
    </row>
    <row r="98" spans="1:23" ht="12.75" x14ac:dyDescent="0.2">
      <c r="A98" s="148"/>
      <c r="B98" s="3"/>
      <c r="C98" s="32"/>
      <c r="D98" s="9"/>
      <c r="E98" s="9"/>
      <c r="F98" s="9"/>
      <c r="G98" s="9"/>
      <c r="H98" s="9"/>
      <c r="I98" s="9"/>
      <c r="J98" s="9"/>
      <c r="K98" s="9"/>
      <c r="L98" s="3"/>
      <c r="M98" s="148"/>
      <c r="N98" s="7"/>
      <c r="O98" s="32"/>
      <c r="P98" s="9"/>
      <c r="Q98" s="9"/>
      <c r="R98" s="9"/>
      <c r="S98" s="9"/>
      <c r="T98" s="9"/>
      <c r="U98" s="9"/>
      <c r="V98" s="9"/>
      <c r="W98" s="9"/>
    </row>
    <row r="99" spans="1:23" ht="12.75" x14ac:dyDescent="0.2">
      <c r="A99" s="148"/>
      <c r="B99" s="3"/>
      <c r="C99" s="32"/>
      <c r="D99" s="9"/>
      <c r="E99" s="9"/>
      <c r="F99" s="9"/>
      <c r="G99" s="9"/>
      <c r="H99" s="9"/>
      <c r="I99" s="9"/>
      <c r="J99" s="9"/>
      <c r="K99" s="9"/>
      <c r="L99" s="3"/>
      <c r="M99" s="148"/>
      <c r="N99" s="7"/>
      <c r="O99" s="32"/>
      <c r="P99" s="9"/>
      <c r="Q99" s="9"/>
      <c r="R99" s="9"/>
      <c r="S99" s="9"/>
      <c r="T99" s="9"/>
      <c r="U99" s="9"/>
      <c r="V99" s="9"/>
      <c r="W99" s="9"/>
    </row>
    <row r="100" spans="1:23" ht="12.75" x14ac:dyDescent="0.2">
      <c r="A100" s="148"/>
      <c r="B100" s="3"/>
      <c r="C100" s="32"/>
      <c r="D100" s="9"/>
      <c r="E100" s="9"/>
      <c r="F100" s="9"/>
      <c r="G100" s="9"/>
      <c r="H100" s="9"/>
      <c r="I100" s="9"/>
      <c r="J100" s="9"/>
      <c r="K100" s="9"/>
      <c r="L100" s="3"/>
      <c r="M100" s="148"/>
      <c r="N100" s="7"/>
      <c r="O100" s="32"/>
      <c r="P100" s="9"/>
      <c r="Q100" s="9"/>
      <c r="R100" s="9"/>
      <c r="S100" s="9"/>
      <c r="T100" s="9"/>
      <c r="U100" s="9"/>
      <c r="V100" s="9"/>
      <c r="W100" s="9"/>
    </row>
    <row r="101" spans="1:23" ht="12.75" x14ac:dyDescent="0.2">
      <c r="A101" s="148"/>
      <c r="B101" s="3"/>
      <c r="C101" s="74"/>
      <c r="D101" s="75"/>
      <c r="E101" s="75"/>
      <c r="F101" s="75"/>
      <c r="G101" s="75"/>
      <c r="H101" s="75"/>
      <c r="I101" s="75"/>
      <c r="J101" s="75"/>
      <c r="K101" s="75"/>
      <c r="L101" s="76"/>
      <c r="M101" s="72"/>
      <c r="N101" s="73"/>
      <c r="O101" s="74"/>
      <c r="P101" s="75"/>
      <c r="Q101" s="75"/>
      <c r="R101" s="75"/>
      <c r="S101" s="75"/>
      <c r="T101" s="75"/>
      <c r="U101" s="75"/>
      <c r="V101" s="75"/>
      <c r="W101" s="75"/>
    </row>
    <row r="102" spans="1:23" ht="12.75" x14ac:dyDescent="0.2">
      <c r="A102" s="148"/>
      <c r="B102" s="3"/>
      <c r="C102" s="74"/>
      <c r="D102" s="75"/>
      <c r="E102" s="75"/>
      <c r="F102" s="75"/>
      <c r="G102" s="75"/>
      <c r="H102" s="75"/>
      <c r="I102" s="75"/>
      <c r="J102" s="75"/>
      <c r="K102" s="75"/>
      <c r="L102" s="76"/>
      <c r="M102" s="72"/>
      <c r="N102" s="73"/>
      <c r="O102" s="74"/>
      <c r="P102" s="75"/>
      <c r="Q102" s="75"/>
      <c r="R102" s="75"/>
      <c r="S102" s="75"/>
      <c r="T102" s="75"/>
      <c r="U102" s="75"/>
      <c r="V102" s="75"/>
      <c r="W102" s="75"/>
    </row>
    <row r="103" spans="1:23" ht="12.75" x14ac:dyDescent="0.2">
      <c r="A103" s="148"/>
      <c r="B103" s="3"/>
      <c r="C103" s="74"/>
      <c r="D103" s="75"/>
      <c r="E103" s="75"/>
      <c r="F103" s="75"/>
      <c r="G103" s="75"/>
      <c r="H103" s="75"/>
      <c r="I103" s="75"/>
      <c r="J103" s="75"/>
      <c r="K103" s="75"/>
      <c r="L103" s="76"/>
      <c r="M103" s="72"/>
      <c r="N103" s="73"/>
      <c r="O103" s="74"/>
      <c r="P103" s="75"/>
      <c r="Q103" s="75"/>
      <c r="R103" s="75"/>
      <c r="S103" s="75"/>
      <c r="T103" s="75"/>
      <c r="U103" s="75"/>
      <c r="V103" s="75"/>
      <c r="W103" s="75"/>
    </row>
    <row r="104" spans="1:23" ht="12.75" x14ac:dyDescent="0.2">
      <c r="A104" s="148"/>
      <c r="B104" s="3"/>
      <c r="C104" s="74"/>
      <c r="D104" s="75"/>
      <c r="E104" s="75"/>
      <c r="F104" s="75"/>
      <c r="G104" s="75"/>
      <c r="H104" s="75"/>
      <c r="I104" s="75"/>
      <c r="J104" s="75"/>
      <c r="K104" s="75"/>
      <c r="L104" s="76"/>
      <c r="M104" s="72"/>
      <c r="N104" s="73"/>
      <c r="O104" s="74"/>
      <c r="P104" s="75"/>
      <c r="Q104" s="75"/>
      <c r="R104" s="75"/>
      <c r="S104" s="75"/>
      <c r="T104" s="75"/>
      <c r="U104" s="75"/>
      <c r="V104" s="75"/>
      <c r="W104" s="75"/>
    </row>
    <row r="105" spans="1:23" ht="12.75" x14ac:dyDescent="0.2">
      <c r="A105" s="148"/>
      <c r="B105" s="3"/>
      <c r="C105" s="74"/>
      <c r="D105" s="75"/>
      <c r="E105" s="75"/>
      <c r="F105" s="75"/>
      <c r="G105" s="75"/>
      <c r="H105" s="75"/>
      <c r="I105" s="75"/>
      <c r="J105" s="75"/>
      <c r="K105" s="75"/>
      <c r="L105" s="76"/>
      <c r="M105" s="72"/>
      <c r="N105" s="73"/>
      <c r="O105" s="74"/>
      <c r="P105" s="75"/>
      <c r="Q105" s="75"/>
      <c r="R105" s="75"/>
      <c r="S105" s="75"/>
      <c r="T105" s="75"/>
      <c r="U105" s="75"/>
      <c r="V105" s="75"/>
      <c r="W105" s="75"/>
    </row>
    <row r="106" spans="1:23" s="76" customFormat="1" ht="12.75" x14ac:dyDescent="0.2">
      <c r="A106" s="72"/>
      <c r="C106" s="74"/>
      <c r="D106" s="75"/>
      <c r="E106" s="75"/>
      <c r="F106" s="75"/>
      <c r="G106" s="75"/>
      <c r="H106" s="75"/>
      <c r="I106" s="75"/>
      <c r="J106" s="75"/>
      <c r="K106" s="75"/>
      <c r="M106" s="72"/>
      <c r="N106" s="73"/>
      <c r="O106" s="74"/>
      <c r="P106" s="75"/>
      <c r="Q106" s="75"/>
      <c r="R106" s="75"/>
      <c r="S106" s="75"/>
      <c r="T106" s="75"/>
      <c r="U106" s="75"/>
      <c r="V106" s="75"/>
      <c r="W106" s="75"/>
    </row>
    <row r="107" spans="1:23" ht="12.75" x14ac:dyDescent="0.2">
      <c r="A107" s="148"/>
      <c r="B107" s="3"/>
      <c r="C107" s="74"/>
      <c r="D107" s="75"/>
      <c r="E107" s="75"/>
      <c r="F107" s="75"/>
      <c r="G107" s="75"/>
      <c r="H107" s="75"/>
      <c r="I107" s="75"/>
      <c r="J107" s="75"/>
      <c r="K107" s="75"/>
      <c r="L107" s="76"/>
      <c r="M107" s="72"/>
      <c r="N107" s="73"/>
      <c r="O107" s="74"/>
      <c r="P107" s="75"/>
      <c r="Q107" s="75"/>
      <c r="R107" s="75"/>
      <c r="S107" s="75"/>
      <c r="T107" s="75"/>
      <c r="U107" s="75"/>
      <c r="V107" s="75"/>
      <c r="W107" s="75"/>
    </row>
    <row r="108" spans="1:23" ht="12.75" x14ac:dyDescent="0.2">
      <c r="A108" s="148"/>
      <c r="B108" s="3"/>
      <c r="C108" s="74"/>
      <c r="D108" s="75"/>
      <c r="E108" s="75"/>
      <c r="F108" s="75"/>
      <c r="G108" s="75"/>
      <c r="H108" s="75"/>
      <c r="I108" s="75"/>
      <c r="J108" s="75"/>
      <c r="K108" s="75"/>
      <c r="L108" s="76"/>
      <c r="M108" s="72"/>
      <c r="N108" s="73"/>
      <c r="O108" s="74"/>
      <c r="P108" s="75"/>
      <c r="Q108" s="75"/>
      <c r="R108" s="75"/>
      <c r="S108" s="75"/>
      <c r="T108" s="75"/>
      <c r="U108" s="75"/>
      <c r="V108" s="75"/>
      <c r="W108" s="75"/>
    </row>
    <row r="109" spans="1:23" ht="12.75" x14ac:dyDescent="0.2">
      <c r="A109" s="148"/>
      <c r="B109" s="3"/>
      <c r="C109" s="130"/>
      <c r="D109" s="131"/>
      <c r="E109" s="131"/>
      <c r="F109" s="131"/>
      <c r="G109" s="131"/>
      <c r="H109" s="131"/>
      <c r="I109" s="131"/>
      <c r="J109" s="131"/>
      <c r="K109" s="131"/>
      <c r="L109" s="132"/>
      <c r="M109" s="133"/>
      <c r="N109" s="134"/>
      <c r="O109" s="130"/>
      <c r="P109" s="131"/>
      <c r="Q109" s="131"/>
      <c r="R109" s="131"/>
      <c r="S109" s="131"/>
      <c r="T109" s="131"/>
      <c r="U109" s="131"/>
      <c r="V109" s="131"/>
      <c r="W109" s="131"/>
    </row>
    <row r="110" spans="1:23" ht="12.75" x14ac:dyDescent="0.2">
      <c r="A110" s="148"/>
      <c r="B110" s="3"/>
      <c r="C110" s="130"/>
      <c r="D110" s="131"/>
      <c r="E110" s="131"/>
      <c r="F110" s="131"/>
      <c r="G110" s="131"/>
      <c r="H110" s="131"/>
      <c r="I110" s="131"/>
      <c r="J110" s="131"/>
      <c r="K110" s="131"/>
      <c r="L110" s="132"/>
      <c r="M110" s="133"/>
      <c r="N110" s="134"/>
      <c r="O110" s="130"/>
      <c r="P110" s="131"/>
      <c r="Q110" s="131"/>
      <c r="R110" s="131"/>
      <c r="S110" s="131"/>
      <c r="T110" s="131"/>
      <c r="U110" s="131"/>
      <c r="V110" s="131"/>
      <c r="W110" s="131"/>
    </row>
    <row r="111" spans="1:23" ht="12.75" x14ac:dyDescent="0.2">
      <c r="A111" s="148"/>
      <c r="B111" s="3"/>
      <c r="C111" s="130"/>
      <c r="D111" s="131"/>
      <c r="E111" s="131"/>
      <c r="F111" s="131"/>
      <c r="G111" s="131"/>
      <c r="H111" s="131"/>
      <c r="I111" s="131"/>
      <c r="J111" s="131"/>
      <c r="K111" s="131"/>
      <c r="L111" s="132"/>
      <c r="M111" s="133"/>
      <c r="N111" s="134"/>
      <c r="O111" s="130"/>
      <c r="P111" s="131"/>
      <c r="Q111" s="131"/>
      <c r="R111" s="131"/>
      <c r="S111" s="131"/>
      <c r="T111" s="131"/>
      <c r="U111" s="131"/>
      <c r="V111" s="131"/>
      <c r="W111" s="131"/>
    </row>
    <row r="112" spans="1:23" ht="12.75" x14ac:dyDescent="0.2">
      <c r="A112" s="148"/>
      <c r="B112" s="3"/>
      <c r="C112" s="130"/>
      <c r="D112" s="131"/>
      <c r="E112" s="131"/>
      <c r="F112" s="131"/>
      <c r="G112" s="131"/>
      <c r="H112" s="131"/>
      <c r="I112" s="131"/>
      <c r="J112" s="131"/>
      <c r="K112" s="131"/>
      <c r="L112" s="132"/>
      <c r="M112" s="133"/>
      <c r="N112" s="134"/>
      <c r="O112" s="130"/>
      <c r="P112" s="131"/>
      <c r="Q112" s="131"/>
      <c r="R112" s="131"/>
      <c r="S112" s="131"/>
      <c r="T112" s="131"/>
      <c r="U112" s="131"/>
      <c r="V112" s="131"/>
      <c r="W112" s="131"/>
    </row>
    <row r="113" spans="1:23" ht="12.75" x14ac:dyDescent="0.2">
      <c r="A113" s="148"/>
      <c r="B113" s="3"/>
      <c r="C113" s="130"/>
      <c r="D113" s="131"/>
      <c r="E113" s="131"/>
      <c r="F113" s="131"/>
      <c r="G113" s="131"/>
      <c r="H113" s="131"/>
      <c r="I113" s="131"/>
      <c r="J113" s="131"/>
      <c r="K113" s="131"/>
      <c r="L113" s="132"/>
      <c r="M113" s="133"/>
      <c r="N113" s="134"/>
      <c r="O113" s="130"/>
      <c r="P113" s="131"/>
      <c r="Q113" s="131"/>
      <c r="R113" s="131"/>
      <c r="S113" s="131"/>
      <c r="T113" s="131"/>
      <c r="U113" s="131"/>
      <c r="V113" s="131"/>
      <c r="W113" s="131"/>
    </row>
    <row r="114" spans="1:23" ht="12.75" x14ac:dyDescent="0.2">
      <c r="A114" s="148"/>
      <c r="B114" s="3"/>
      <c r="C114" s="130"/>
      <c r="D114" s="131"/>
      <c r="E114" s="131"/>
      <c r="F114" s="131"/>
      <c r="G114" s="131"/>
      <c r="H114" s="131"/>
      <c r="I114" s="131"/>
      <c r="J114" s="131"/>
      <c r="K114" s="131"/>
      <c r="L114" s="132"/>
      <c r="M114" s="133"/>
      <c r="N114" s="134"/>
      <c r="O114" s="130"/>
      <c r="P114" s="131"/>
      <c r="Q114" s="131"/>
      <c r="R114" s="131"/>
      <c r="S114" s="131"/>
      <c r="T114" s="131"/>
      <c r="U114" s="131"/>
      <c r="V114" s="131"/>
      <c r="W114" s="131"/>
    </row>
    <row r="115" spans="1:23" ht="12.75" x14ac:dyDescent="0.2">
      <c r="A115" s="148"/>
      <c r="B115" s="3"/>
      <c r="C115" s="130"/>
      <c r="D115" s="131"/>
      <c r="E115" s="131"/>
      <c r="F115" s="131"/>
      <c r="G115" s="131"/>
      <c r="H115" s="131"/>
      <c r="I115" s="131"/>
      <c r="J115" s="131"/>
      <c r="K115" s="131"/>
      <c r="L115" s="132"/>
      <c r="M115" s="133"/>
      <c r="N115" s="134"/>
      <c r="O115" s="130"/>
      <c r="P115" s="131"/>
      <c r="Q115" s="131"/>
      <c r="R115" s="131"/>
      <c r="S115" s="131"/>
      <c r="T115" s="131"/>
      <c r="U115" s="131"/>
      <c r="V115" s="131"/>
      <c r="W115" s="131"/>
    </row>
    <row r="116" spans="1:23" ht="12.75" x14ac:dyDescent="0.2">
      <c r="A116" s="148"/>
      <c r="B116" s="3"/>
      <c r="C116" s="130"/>
      <c r="D116" s="131"/>
      <c r="E116" s="131"/>
      <c r="F116" s="131"/>
      <c r="G116" s="131"/>
      <c r="H116" s="131"/>
      <c r="I116" s="131"/>
      <c r="J116" s="131"/>
      <c r="K116" s="131"/>
      <c r="L116" s="132"/>
      <c r="M116" s="133"/>
      <c r="N116" s="134"/>
      <c r="O116" s="130"/>
      <c r="P116" s="131"/>
      <c r="Q116" s="131"/>
      <c r="R116" s="131"/>
      <c r="S116" s="131"/>
      <c r="T116" s="131"/>
      <c r="U116" s="131"/>
      <c r="V116" s="131"/>
      <c r="W116" s="131"/>
    </row>
    <row r="117" spans="1:23" ht="12.75" x14ac:dyDescent="0.2">
      <c r="A117" s="148"/>
      <c r="B117" s="3"/>
      <c r="C117" s="130"/>
      <c r="D117" s="131"/>
      <c r="E117" s="131"/>
      <c r="F117" s="131"/>
      <c r="G117" s="131"/>
      <c r="H117" s="131"/>
      <c r="I117" s="131"/>
      <c r="J117" s="131"/>
      <c r="K117" s="131"/>
      <c r="L117" s="132"/>
      <c r="M117" s="133"/>
      <c r="N117" s="134"/>
      <c r="O117" s="130"/>
      <c r="P117" s="131"/>
      <c r="Q117" s="131"/>
      <c r="R117" s="131"/>
      <c r="S117" s="131"/>
      <c r="T117" s="131"/>
      <c r="U117" s="131"/>
      <c r="V117" s="131"/>
      <c r="W117" s="131"/>
    </row>
    <row r="118" spans="1:23" ht="12.75" x14ac:dyDescent="0.2">
      <c r="A118" s="148"/>
      <c r="B118" s="3"/>
      <c r="C118" s="130"/>
      <c r="D118" s="131"/>
      <c r="E118" s="131"/>
      <c r="F118" s="131"/>
      <c r="G118" s="131"/>
      <c r="H118" s="131"/>
      <c r="I118" s="131"/>
      <c r="J118" s="131"/>
      <c r="K118" s="131"/>
      <c r="L118" s="132"/>
      <c r="M118" s="133"/>
      <c r="N118" s="134"/>
      <c r="O118" s="130"/>
      <c r="P118" s="131"/>
      <c r="Q118" s="131"/>
      <c r="R118" s="131"/>
      <c r="S118" s="131"/>
      <c r="T118" s="131"/>
      <c r="U118" s="131"/>
      <c r="V118" s="131"/>
      <c r="W118" s="131"/>
    </row>
    <row r="119" spans="1:23" ht="12.75" x14ac:dyDescent="0.2">
      <c r="A119" s="148"/>
      <c r="B119" s="3"/>
      <c r="C119" s="130"/>
      <c r="D119" s="131"/>
      <c r="E119" s="131"/>
      <c r="F119" s="131"/>
      <c r="G119" s="131"/>
      <c r="H119" s="131"/>
      <c r="I119" s="131"/>
      <c r="J119" s="131"/>
      <c r="K119" s="131"/>
      <c r="L119" s="132"/>
      <c r="M119" s="133"/>
      <c r="N119" s="134"/>
      <c r="O119" s="130"/>
      <c r="P119" s="131"/>
      <c r="Q119" s="131"/>
      <c r="R119" s="131"/>
      <c r="S119" s="131"/>
      <c r="T119" s="131"/>
      <c r="U119" s="131"/>
      <c r="V119" s="131"/>
      <c r="W119" s="131"/>
    </row>
    <row r="120" spans="1:23" ht="12.75" x14ac:dyDescent="0.2">
      <c r="A120" s="3"/>
      <c r="B120" s="3"/>
      <c r="C120" s="3"/>
      <c r="D120" s="3"/>
      <c r="E120" s="3"/>
      <c r="F120" s="148"/>
      <c r="G120" s="148"/>
      <c r="H120" s="148"/>
      <c r="I120" s="148"/>
      <c r="J120" s="148"/>
      <c r="K120" s="148"/>
      <c r="L120" s="3"/>
      <c r="M120" s="148"/>
      <c r="N120" s="7"/>
      <c r="O120" s="32"/>
      <c r="P120" s="9"/>
      <c r="Q120" s="9"/>
      <c r="R120" s="9"/>
      <c r="S120" s="9"/>
      <c r="T120" s="9"/>
      <c r="U120" s="9"/>
      <c r="V120" s="9"/>
      <c r="W120" s="9"/>
    </row>
    <row r="121" spans="1:23" ht="12.75" x14ac:dyDescent="0.2">
      <c r="A121" s="3"/>
      <c r="B121" s="3"/>
      <c r="C121" s="3"/>
      <c r="D121" s="3"/>
      <c r="E121" s="3"/>
      <c r="F121" s="148"/>
      <c r="G121" s="148"/>
      <c r="H121" s="148"/>
      <c r="I121" s="148"/>
      <c r="J121" s="148"/>
      <c r="K121" s="148"/>
      <c r="L121" s="3"/>
      <c r="M121" s="148"/>
      <c r="N121" s="7"/>
      <c r="O121" s="32"/>
      <c r="P121" s="9"/>
      <c r="Q121" s="9"/>
      <c r="R121" s="9"/>
      <c r="S121" s="9"/>
      <c r="T121" s="9"/>
      <c r="U121" s="9"/>
      <c r="V121" s="9"/>
      <c r="W121" s="9"/>
    </row>
    <row r="122" spans="1:23" ht="12.75" x14ac:dyDescent="0.2">
      <c r="A122" s="3"/>
      <c r="B122" s="3"/>
      <c r="C122" s="3"/>
      <c r="D122" s="3"/>
      <c r="E122" s="3"/>
      <c r="F122" s="148"/>
      <c r="G122" s="148"/>
      <c r="H122" s="148"/>
      <c r="I122" s="148"/>
      <c r="J122" s="148"/>
      <c r="K122" s="148"/>
      <c r="L122" s="3"/>
      <c r="M122" s="148"/>
      <c r="N122" s="7"/>
      <c r="O122" s="32"/>
      <c r="P122" s="9"/>
      <c r="Q122" s="9"/>
      <c r="R122" s="9"/>
      <c r="S122" s="9"/>
      <c r="T122" s="9"/>
      <c r="U122" s="9"/>
      <c r="V122" s="9"/>
      <c r="W122" s="9"/>
    </row>
    <row r="123" spans="1:23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">
      <c r="B124" s="3"/>
    </row>
    <row r="125" spans="1:23" x14ac:dyDescent="0.2">
      <c r="B125" s="3"/>
      <c r="N125" s="36" t="s">
        <v>14</v>
      </c>
    </row>
    <row r="126" spans="1:23" x14ac:dyDescent="0.2">
      <c r="B126" s="3"/>
      <c r="N126" s="36"/>
    </row>
    <row r="127" spans="1:23" x14ac:dyDescent="0.2">
      <c r="B127" s="3"/>
    </row>
    <row r="128" spans="1:23" x14ac:dyDescent="0.2">
      <c r="B128" s="3"/>
    </row>
    <row r="129" spans="2:2" x14ac:dyDescent="0.2">
      <c r="B129" s="3"/>
    </row>
    <row r="130" spans="2:2" x14ac:dyDescent="0.2">
      <c r="B130" s="3"/>
    </row>
    <row r="131" spans="2:2" x14ac:dyDescent="0.2">
      <c r="B131" s="3"/>
    </row>
    <row r="132" spans="2:2" x14ac:dyDescent="0.2">
      <c r="B132" s="3"/>
    </row>
    <row r="133" spans="2:2" x14ac:dyDescent="0.2">
      <c r="B133" s="3"/>
    </row>
    <row r="134" spans="2:2" x14ac:dyDescent="0.2">
      <c r="B134" s="3"/>
    </row>
    <row r="135" spans="2:2" x14ac:dyDescent="0.2">
      <c r="B135" s="3"/>
    </row>
    <row r="136" spans="2:2" x14ac:dyDescent="0.2">
      <c r="B136" s="3"/>
    </row>
    <row r="137" spans="2:2" x14ac:dyDescent="0.2">
      <c r="B137" s="3"/>
    </row>
    <row r="138" spans="2:2" x14ac:dyDescent="0.2">
      <c r="B138" s="3"/>
    </row>
    <row r="139" spans="2:2" x14ac:dyDescent="0.2">
      <c r="B139" s="3"/>
    </row>
    <row r="140" spans="2:2" x14ac:dyDescent="0.2">
      <c r="B140" s="3"/>
    </row>
    <row r="141" spans="2:2" x14ac:dyDescent="0.2">
      <c r="B141" s="3"/>
    </row>
    <row r="142" spans="2:2" x14ac:dyDescent="0.2">
      <c r="B142" s="3"/>
    </row>
  </sheetData>
  <mergeCells count="70">
    <mergeCell ref="R62:S62"/>
    <mergeCell ref="T62:U62"/>
    <mergeCell ref="V62:W62"/>
    <mergeCell ref="B63:D63"/>
    <mergeCell ref="N63:P63"/>
    <mergeCell ref="C73:D73"/>
    <mergeCell ref="O73:P73"/>
    <mergeCell ref="O52:P52"/>
    <mergeCell ref="C54:D54"/>
    <mergeCell ref="C56:D56"/>
    <mergeCell ref="O60:P60"/>
    <mergeCell ref="F62:G62"/>
    <mergeCell ref="H62:I62"/>
    <mergeCell ref="J62:K62"/>
    <mergeCell ref="R49:S49"/>
    <mergeCell ref="T49:U49"/>
    <mergeCell ref="V49:W49"/>
    <mergeCell ref="B50:D50"/>
    <mergeCell ref="N50:P50"/>
    <mergeCell ref="C51:D51"/>
    <mergeCell ref="O51:P51"/>
    <mergeCell ref="C39:D39"/>
    <mergeCell ref="O41:P41"/>
    <mergeCell ref="O42:P42"/>
    <mergeCell ref="C46:D46"/>
    <mergeCell ref="O46:P46"/>
    <mergeCell ref="F49:G49"/>
    <mergeCell ref="H49:I49"/>
    <mergeCell ref="J49:K49"/>
    <mergeCell ref="R35:S35"/>
    <mergeCell ref="T35:U35"/>
    <mergeCell ref="V35:W35"/>
    <mergeCell ref="B36:D36"/>
    <mergeCell ref="N36:P36"/>
    <mergeCell ref="O37:P37"/>
    <mergeCell ref="C29:D29"/>
    <mergeCell ref="C30:D30"/>
    <mergeCell ref="C31:D31"/>
    <mergeCell ref="O31:P31"/>
    <mergeCell ref="F35:G35"/>
    <mergeCell ref="H35:I35"/>
    <mergeCell ref="J35:K35"/>
    <mergeCell ref="C27:D27"/>
    <mergeCell ref="A16:B16"/>
    <mergeCell ref="B17:W17"/>
    <mergeCell ref="F20:G20"/>
    <mergeCell ref="H20:I20"/>
    <mergeCell ref="J20:K20"/>
    <mergeCell ref="R20:S20"/>
    <mergeCell ref="T20:U20"/>
    <mergeCell ref="V20:W20"/>
    <mergeCell ref="B21:D21"/>
    <mergeCell ref="N21:P21"/>
    <mergeCell ref="C22:D22"/>
    <mergeCell ref="O22:P22"/>
    <mergeCell ref="O26:P26"/>
    <mergeCell ref="G15:H15"/>
    <mergeCell ref="O15:W15"/>
    <mergeCell ref="G8:H8"/>
    <mergeCell ref="O8:W8"/>
    <mergeCell ref="G9:H9"/>
    <mergeCell ref="O9:W9"/>
    <mergeCell ref="G10:H10"/>
    <mergeCell ref="G11:H11"/>
    <mergeCell ref="O11:W11"/>
    <mergeCell ref="G12:H12"/>
    <mergeCell ref="G13:H13"/>
    <mergeCell ref="O13:W13"/>
    <mergeCell ref="G14:H14"/>
    <mergeCell ref="O14:W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rosters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Cue Sports</dc:creator>
  <cp:lastModifiedBy>Edward Kearney</cp:lastModifiedBy>
  <cp:lastPrinted>2022-06-30T12:34:40Z</cp:lastPrinted>
  <dcterms:created xsi:type="dcterms:W3CDTF">2012-08-20T14:36:52Z</dcterms:created>
  <dcterms:modified xsi:type="dcterms:W3CDTF">2022-06-30T12:35:13Z</dcterms:modified>
</cp:coreProperties>
</file>